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'Sheet1'!$A$1:$S$505</definedName>
    <definedName name="_xlnm.Print_Area">'Sheet1'!$L$59:$S$82</definedName>
  </definedNames>
  <calcPr fullCalcOnLoad="1"/>
</workbook>
</file>

<file path=xl/sharedStrings.xml><?xml version="1.0" encoding="utf-8"?>
<sst xmlns="http://schemas.openxmlformats.org/spreadsheetml/2006/main" count="1789" uniqueCount="503">
  <si>
    <t>ABERDEEN COUGAR GIRLS 2000-01</t>
  </si>
  <si>
    <t>RECORD</t>
  </si>
  <si>
    <t>10-3-3</t>
  </si>
  <si>
    <t>PLAYERS</t>
  </si>
  <si>
    <t>GOALS</t>
  </si>
  <si>
    <t>ASSISTS</t>
  </si>
  <si>
    <t>POINTS</t>
  </si>
  <si>
    <t>PIM</t>
  </si>
  <si>
    <t>Albrecht, Amy</t>
  </si>
  <si>
    <t>Berry, Tina</t>
  </si>
  <si>
    <t>Bury, Toshia</t>
  </si>
  <si>
    <t>Casanova, Jessica</t>
  </si>
  <si>
    <t>Dosch, Kristen</t>
  </si>
  <si>
    <t>Gehring, Michelle</t>
  </si>
  <si>
    <t>Hoffmann, Greta</t>
  </si>
  <si>
    <t>Huncovsky, Beth</t>
  </si>
  <si>
    <t>Johnson, Katie</t>
  </si>
  <si>
    <t>Koehler, Shannon</t>
  </si>
  <si>
    <t>1 GM</t>
  </si>
  <si>
    <t>Lorenz, Ashley</t>
  </si>
  <si>
    <t>Lyke, Tracy</t>
  </si>
  <si>
    <t>Melissa Lauseng</t>
  </si>
  <si>
    <t>Neumann, Jennifer</t>
  </si>
  <si>
    <t>Reuer, Nicole</t>
  </si>
  <si>
    <t>Schweigert, Sarah</t>
  </si>
  <si>
    <t>Weigel, Sarah</t>
  </si>
  <si>
    <t>GOALIE</t>
  </si>
  <si>
    <t>GP</t>
  </si>
  <si>
    <t>SHOTS</t>
  </si>
  <si>
    <t>SAVES</t>
  </si>
  <si>
    <t>SAVE PCT</t>
  </si>
  <si>
    <t>GAA</t>
  </si>
  <si>
    <t>SO</t>
  </si>
  <si>
    <t>1-0-0</t>
  </si>
  <si>
    <t>Lauseng, Melissa</t>
  </si>
  <si>
    <t>11-4-3</t>
  </si>
  <si>
    <t>Season</t>
  </si>
  <si>
    <t xml:space="preserve">Overall </t>
  </si>
  <si>
    <t>Seeded 3</t>
  </si>
  <si>
    <t>12-4-3</t>
  </si>
  <si>
    <t>4th at State</t>
  </si>
  <si>
    <t>BROOKINGS RANGERS BLUE GIRLS 2000-01</t>
  </si>
  <si>
    <t>7-7-1*</t>
  </si>
  <si>
    <t>Seeded 4?</t>
  </si>
  <si>
    <t>Overall</t>
  </si>
  <si>
    <t>9-8-1</t>
  </si>
  <si>
    <t>3rd at State</t>
  </si>
  <si>
    <t>Clasen, Alyssa</t>
  </si>
  <si>
    <t>Gjertson, Lisa</t>
  </si>
  <si>
    <t>Granbois, Rae</t>
  </si>
  <si>
    <t>Hanson, Amanda</t>
  </si>
  <si>
    <t>Hanson, Angela</t>
  </si>
  <si>
    <t>Hanson, Emmy</t>
  </si>
  <si>
    <t>Iden, Andree</t>
  </si>
  <si>
    <t>Johnson, Aleycia</t>
  </si>
  <si>
    <t>Johnson, Kayla</t>
  </si>
  <si>
    <t>Lund, Ashlee</t>
  </si>
  <si>
    <t>McClemans, Laura</t>
  </si>
  <si>
    <t>Moe, Jennilee</t>
  </si>
  <si>
    <t>Moe, Jossyln</t>
  </si>
  <si>
    <t>Schwaegerl, Stephanie</t>
  </si>
  <si>
    <t>Wey, Christey</t>
  </si>
  <si>
    <t>Wey, Emma</t>
  </si>
  <si>
    <t>1-2-0</t>
  </si>
  <si>
    <t>Stange, Joey</t>
  </si>
  <si>
    <t>8-6-1</t>
  </si>
  <si>
    <t>*Missing one scoresheet</t>
  </si>
  <si>
    <t>BROOKINGS RANGERS RED GIRLS 2000-01</t>
  </si>
  <si>
    <t>0-16-0</t>
  </si>
  <si>
    <t>Seed 9</t>
  </si>
  <si>
    <t>0-18-0</t>
  </si>
  <si>
    <t>10th at State</t>
  </si>
  <si>
    <t>Bird, Jocy</t>
  </si>
  <si>
    <t>Bird, Randi</t>
  </si>
  <si>
    <t>Fetzer, Hanna</t>
  </si>
  <si>
    <t>Huyck, Jasmine</t>
  </si>
  <si>
    <t>Kleinsasser, Brittany</t>
  </si>
  <si>
    <t>Kloster, Lacey</t>
  </si>
  <si>
    <t>Kuchenmeister, Jessie</t>
  </si>
  <si>
    <t>Mason, Stephanie</t>
  </si>
  <si>
    <t>Meyer, Courtnie</t>
  </si>
  <si>
    <t>Munsterman, Ashley</t>
  </si>
  <si>
    <t>Rahn, Sarah</t>
  </si>
  <si>
    <t>Risty, Andrea</t>
  </si>
  <si>
    <t>Roach, Stephanie</t>
  </si>
  <si>
    <t>Vollan, Kim</t>
  </si>
  <si>
    <t>Young, Kristy</t>
  </si>
  <si>
    <t>Benzel, Jennifer</t>
  </si>
  <si>
    <t>0-10-0</t>
  </si>
  <si>
    <t>0-1-0</t>
  </si>
  <si>
    <t>0-6-0</t>
  </si>
  <si>
    <t>HURON ALL STARS GIRLS 2000-01</t>
  </si>
  <si>
    <t>5-10-0*</t>
  </si>
  <si>
    <t>Seeded 7</t>
  </si>
  <si>
    <t>7-12-0</t>
  </si>
  <si>
    <t>7th at State</t>
  </si>
  <si>
    <t>Bragg, Celina</t>
  </si>
  <si>
    <t>Cramer, Amy</t>
  </si>
  <si>
    <t>Davidson, Amber</t>
  </si>
  <si>
    <t>Driggers, Cindy</t>
  </si>
  <si>
    <t>Goethel, Amy</t>
  </si>
  <si>
    <t>Goglin, Amanda</t>
  </si>
  <si>
    <t>Hanson, Becky</t>
  </si>
  <si>
    <t>Hemen, Christin</t>
  </si>
  <si>
    <t>Hitchcock, Andrea</t>
  </si>
  <si>
    <t>Hughes, Kristina</t>
  </si>
  <si>
    <t>Jones, Andrea</t>
  </si>
  <si>
    <t>Jones, Bethany</t>
  </si>
  <si>
    <t>Knouse, Rachel</t>
  </si>
  <si>
    <t>Larson, Sovanna</t>
  </si>
  <si>
    <t>Linke, Kristin</t>
  </si>
  <si>
    <t>Rudd, Aubrey</t>
  </si>
  <si>
    <t>Schulte, Jessica</t>
  </si>
  <si>
    <t>Sims, Amber</t>
  </si>
  <si>
    <t>Wachter, Erica</t>
  </si>
  <si>
    <t>Wilkins, Lucy</t>
  </si>
  <si>
    <t>6-9-0</t>
  </si>
  <si>
    <t>*Missing one Scoresheet</t>
  </si>
  <si>
    <t>&amp; includes state tmt</t>
  </si>
  <si>
    <t>prelim. Game</t>
  </si>
  <si>
    <t>MITCHELL MARLINS GIRLS 2000-01</t>
  </si>
  <si>
    <t>6-5-4*</t>
  </si>
  <si>
    <t>6-8-4</t>
  </si>
  <si>
    <t>8th at State</t>
  </si>
  <si>
    <t>Anderson, Selina</t>
  </si>
  <si>
    <t>Berlin, Trina</t>
  </si>
  <si>
    <t>Brakke, Lindsey</t>
  </si>
  <si>
    <t>Davidson, Melissa</t>
  </si>
  <si>
    <t>Feichtner, Anna</t>
  </si>
  <si>
    <t>Feichtner, Beka</t>
  </si>
  <si>
    <t>Greenwood, Jade</t>
  </si>
  <si>
    <t>Griffith, Melissa</t>
  </si>
  <si>
    <t>Hatwan, Megan</t>
  </si>
  <si>
    <t>Healy, Lora</t>
  </si>
  <si>
    <t>Larrington, Stacey</t>
  </si>
  <si>
    <t>Lorenz, Bobbi</t>
  </si>
  <si>
    <t>Nicolaisen, Kristen</t>
  </si>
  <si>
    <t>Pratt, Whitney</t>
  </si>
  <si>
    <t>Studioso, Kristen</t>
  </si>
  <si>
    <t>Sturdevant, Jen</t>
  </si>
  <si>
    <t>Young, Amanda</t>
  </si>
  <si>
    <t>Young, Crystal</t>
  </si>
  <si>
    <t>18*</t>
  </si>
  <si>
    <t>*Missing 1 scoresheet</t>
  </si>
  <si>
    <t>PIERRE CAPITAL GIRLS 2000-01</t>
  </si>
  <si>
    <t>2-14-0</t>
  </si>
  <si>
    <t>Seeded 8</t>
  </si>
  <si>
    <t>4-16-0*</t>
  </si>
  <si>
    <t>6th At State</t>
  </si>
  <si>
    <t>Berven, Justine</t>
  </si>
  <si>
    <t>Bolte, Shaina</t>
  </si>
  <si>
    <t>Denton, Anne</t>
  </si>
  <si>
    <t>Heermann, Patty</t>
  </si>
  <si>
    <t>Johnson, Anna</t>
  </si>
  <si>
    <t>Jorgenson, Rachel</t>
  </si>
  <si>
    <t>Lindholm, Adrienne</t>
  </si>
  <si>
    <t>McDonald, Laurel</t>
  </si>
  <si>
    <t>Parker, Sarah</t>
  </si>
  <si>
    <t>Person, Rachel</t>
  </si>
  <si>
    <t>Schaeffer, Kate</t>
  </si>
  <si>
    <t>Schaffer, Kristen</t>
  </si>
  <si>
    <t>Stewart, Jane</t>
  </si>
  <si>
    <t>Wegman, Adrianne</t>
  </si>
  <si>
    <t>Wegman, Rachel</t>
  </si>
  <si>
    <t>Bixler, Dakota</t>
  </si>
  <si>
    <t>4-15-0</t>
  </si>
  <si>
    <t>*Incl. prelim. Game</t>
  </si>
  <si>
    <t>at State Tmt.</t>
  </si>
  <si>
    <t>SIOUX FALLS FLYERS ORANGE GIRLS 2000-01</t>
  </si>
  <si>
    <t xml:space="preserve">RECORD </t>
  </si>
  <si>
    <t>12-3-1</t>
  </si>
  <si>
    <t>Seeded 2</t>
  </si>
  <si>
    <t>14-4-1</t>
  </si>
  <si>
    <t>2nd at State</t>
  </si>
  <si>
    <t>Caselli, Morgan</t>
  </si>
  <si>
    <t>Cave, Ashley</t>
  </si>
  <si>
    <t>Ciani, Amy</t>
  </si>
  <si>
    <t>Clarke, Kim</t>
  </si>
  <si>
    <t>Dahl, Kathy</t>
  </si>
  <si>
    <t>Deatherage, Kaitlyn</t>
  </si>
  <si>
    <t>Deatherage, Tauren</t>
  </si>
  <si>
    <t>Hartig, Kristin</t>
  </si>
  <si>
    <t>Haugan, Alyce</t>
  </si>
  <si>
    <t>Knutson, Katie</t>
  </si>
  <si>
    <t>Mills, Lindsey</t>
  </si>
  <si>
    <t>Nord, Laura</t>
  </si>
  <si>
    <t>Pierce, Katie</t>
  </si>
  <si>
    <t>Renali, Sarah</t>
  </si>
  <si>
    <t>Schultz, Kathryn</t>
  </si>
  <si>
    <t>0-0-0</t>
  </si>
  <si>
    <t>Marohl, Amanda</t>
  </si>
  <si>
    <t>SIOUX FALLS FLYERS BLUE GIRLS 2000-01</t>
  </si>
  <si>
    <t>16-0-0</t>
  </si>
  <si>
    <t>Seeded 1</t>
  </si>
  <si>
    <t>19-0-0</t>
  </si>
  <si>
    <t>1st at State</t>
  </si>
  <si>
    <t>Carmody, Maggie</t>
  </si>
  <si>
    <t>Dines, Courtney</t>
  </si>
  <si>
    <t>Fritz, Laura</t>
  </si>
  <si>
    <t>Hauger, Ashley</t>
  </si>
  <si>
    <t>Hoffmann, Christi</t>
  </si>
  <si>
    <t>Horner, Annie</t>
  </si>
  <si>
    <t>Jankord, Crystal</t>
  </si>
  <si>
    <t>Johnson, Ashley</t>
  </si>
  <si>
    <t>Johnson, Shannon</t>
  </si>
  <si>
    <t>Kock, Jessica</t>
  </si>
  <si>
    <t>Pfeifer, Kristin</t>
  </si>
  <si>
    <t>Rasse, Jenica</t>
  </si>
  <si>
    <t>Schon, Meredith</t>
  </si>
  <si>
    <t>Soehl, Allison</t>
  </si>
  <si>
    <t>18-0-0</t>
  </si>
  <si>
    <t>WATERTOWN LAKER GIRLS 2000-01</t>
  </si>
  <si>
    <t>Seeded 5?</t>
  </si>
  <si>
    <t>5th at State</t>
  </si>
  <si>
    <t>Dunn, Ashley</t>
  </si>
  <si>
    <t>Dunn, Ellen</t>
  </si>
  <si>
    <t>Fischer, Laura</t>
  </si>
  <si>
    <t>Fox, Jessica</t>
  </si>
  <si>
    <t>Fuerstein, Amanda</t>
  </si>
  <si>
    <t>Markel, Teresa</t>
  </si>
  <si>
    <t>Norton, Amanda</t>
  </si>
  <si>
    <t>Ruml, Ashley</t>
  </si>
  <si>
    <t>Slostad, Stephanie</t>
  </si>
  <si>
    <t>Smykowski, Joelle</t>
  </si>
  <si>
    <t>Thomas, Heather</t>
  </si>
  <si>
    <t>West, Amy</t>
  </si>
  <si>
    <t>Whitticar, Megan</t>
  </si>
  <si>
    <t>Woodard, Kelley</t>
  </si>
  <si>
    <t>Anderson, Melissa</t>
  </si>
  <si>
    <t>*Missing 1 Scoresheet</t>
  </si>
  <si>
    <t>ABERDEEN COUGERS YOUTH 00-01</t>
  </si>
  <si>
    <t xml:space="preserve"> 9-10-0</t>
  </si>
  <si>
    <t>5th @ State</t>
  </si>
  <si>
    <t>Anderson, Matt</t>
  </si>
  <si>
    <t>Freudenthal, Matt</t>
  </si>
  <si>
    <t>Grieben, Mitch</t>
  </si>
  <si>
    <t>Itterman, Brett</t>
  </si>
  <si>
    <t>Klinkel, Chad</t>
  </si>
  <si>
    <t>Lamont, Todd</t>
  </si>
  <si>
    <t>Mehlhoff, Taylor</t>
  </si>
  <si>
    <t>Murdy, Jon</t>
  </si>
  <si>
    <t>Nack, Ryan</t>
  </si>
  <si>
    <t>Nelson, Drew</t>
  </si>
  <si>
    <t>Nieman, Quentin</t>
  </si>
  <si>
    <t>Perman, Josh</t>
  </si>
  <si>
    <t>Pinkman, Kyle</t>
  </si>
  <si>
    <t>Podoll, Chris</t>
  </si>
  <si>
    <t>Preszler, Jared</t>
  </si>
  <si>
    <t>Schwab, Chris</t>
  </si>
  <si>
    <t>GM</t>
  </si>
  <si>
    <t>Schwan, Tony</t>
  </si>
  <si>
    <t>Senger, Josh</t>
  </si>
  <si>
    <t>Smith, Austin</t>
  </si>
  <si>
    <t>Smith, Travis</t>
  </si>
  <si>
    <t>Steele, Jason</t>
  </si>
  <si>
    <t>Zirbel, Greg</t>
  </si>
  <si>
    <t>SO/OT</t>
  </si>
  <si>
    <t xml:space="preserve"> 4-4-0</t>
  </si>
  <si>
    <t xml:space="preserve"> 1/1</t>
  </si>
  <si>
    <t>Bachmayer, Alex</t>
  </si>
  <si>
    <t xml:space="preserve"> 5-6-0</t>
  </si>
  <si>
    <t>BROOKINGS 1 (Blue) Rangers 00-01</t>
  </si>
  <si>
    <t>18-1-0</t>
  </si>
  <si>
    <t>2nd @ State</t>
  </si>
  <si>
    <t>Anderson, Tyler</t>
  </si>
  <si>
    <t>Covrig, Eric</t>
  </si>
  <si>
    <t>Ellingson, Tim</t>
  </si>
  <si>
    <t>Hanson, Eric</t>
  </si>
  <si>
    <t>Hockett, Aaron</t>
  </si>
  <si>
    <t>Hockett, Andrew</t>
  </si>
  <si>
    <t>Honkomp, Tony</t>
  </si>
  <si>
    <t>Martin, Michael</t>
  </si>
  <si>
    <t>McClemans, Robb</t>
  </si>
  <si>
    <t>Nelson, Clark</t>
  </si>
  <si>
    <t>Nelson, Elliot</t>
  </si>
  <si>
    <t>PS</t>
  </si>
  <si>
    <t>Niemeyer, Matt</t>
  </si>
  <si>
    <t>Popowski, Tim</t>
  </si>
  <si>
    <t>Rounds, Jesse</t>
  </si>
  <si>
    <t>Skyberg, Matt</t>
  </si>
  <si>
    <t>Carsrud, Aaron</t>
  </si>
  <si>
    <t xml:space="preserve"> 8-1-0</t>
  </si>
  <si>
    <t xml:space="preserve"> 2/0</t>
  </si>
  <si>
    <t>Ritter, Tony</t>
  </si>
  <si>
    <t xml:space="preserve"> 10-0-0</t>
  </si>
  <si>
    <t xml:space="preserve"> 1/0</t>
  </si>
  <si>
    <t>BROOKINGS 2 (RED) RANGERS YOUTH 00-01</t>
  </si>
  <si>
    <t xml:space="preserve"> 5-15-0*</t>
  </si>
  <si>
    <t>7th @ State</t>
  </si>
  <si>
    <t>Carlson, Ryan</t>
  </si>
  <si>
    <t>Clausen, Garett</t>
  </si>
  <si>
    <t>deBlonk, Jim</t>
  </si>
  <si>
    <t>Drause, Jade</t>
  </si>
  <si>
    <t>2 GM</t>
  </si>
  <si>
    <t>Erickson, Travis</t>
  </si>
  <si>
    <t>Fargen, Ryan</t>
  </si>
  <si>
    <t>Foerster, Tim</t>
  </si>
  <si>
    <t>Friedrich, Collin</t>
  </si>
  <si>
    <t>German, Chris</t>
  </si>
  <si>
    <t>Iden, Trent</t>
  </si>
  <si>
    <t>Jensen, Josh</t>
  </si>
  <si>
    <t>Melmer, Phil</t>
  </si>
  <si>
    <t>Nash, Tyler</t>
  </si>
  <si>
    <t>Nelson, Ryan</t>
  </si>
  <si>
    <t>Salonen, Brad</t>
  </si>
  <si>
    <t>Sroufe, Scott</t>
  </si>
  <si>
    <t>Steen, Dan</t>
  </si>
  <si>
    <t>Stiegelmeier, Isaac</t>
  </si>
  <si>
    <t>Ahmed, Marlow</t>
  </si>
  <si>
    <t xml:space="preserve"> 3-9-0</t>
  </si>
  <si>
    <t>Ingemanson, Dan</t>
  </si>
  <si>
    <t xml:space="preserve"> 2-6-0</t>
  </si>
  <si>
    <t xml:space="preserve"> 0/0</t>
  </si>
  <si>
    <t>HURON ALL STARS YOUTH 00-01</t>
  </si>
  <si>
    <t xml:space="preserve"> 9-8-2</t>
  </si>
  <si>
    <t>4th @ State</t>
  </si>
  <si>
    <t>Bales, Curtis</t>
  </si>
  <si>
    <t>Bozentko, Kyle</t>
  </si>
  <si>
    <t>Clayton, Cade</t>
  </si>
  <si>
    <t>Cramer, John</t>
  </si>
  <si>
    <t>Gogolin, Jeff</t>
  </si>
  <si>
    <t>Laird, Shawn</t>
  </si>
  <si>
    <t>McCloud, Jason</t>
  </si>
  <si>
    <t>McMahon, Keegan</t>
  </si>
  <si>
    <t>Nelson, Adam</t>
  </si>
  <si>
    <t>Pratt, Jarod</t>
  </si>
  <si>
    <t>Pudwill, Lance</t>
  </si>
  <si>
    <t>Richmond, Mike</t>
  </si>
  <si>
    <t>Sando, Roy</t>
  </si>
  <si>
    <t>Schutt, Brad</t>
  </si>
  <si>
    <t>Simonyak, Joel</t>
  </si>
  <si>
    <t>Townsley, Dustin</t>
  </si>
  <si>
    <t>Wan, Showan</t>
  </si>
  <si>
    <t>Wangsness, Mike</t>
  </si>
  <si>
    <t>Wiedel, Noah</t>
  </si>
  <si>
    <t xml:space="preserve"> 0 1-0</t>
  </si>
  <si>
    <t xml:space="preserve"> 7-6-1</t>
  </si>
  <si>
    <t xml:space="preserve"> 0/2</t>
  </si>
  <si>
    <t>Muraki, Ryo</t>
  </si>
  <si>
    <t xml:space="preserve"> 2-1-1</t>
  </si>
  <si>
    <t xml:space="preserve"> 0/1</t>
  </si>
  <si>
    <t>MITCHELL MARLINS YOUTH 00-01</t>
  </si>
  <si>
    <t xml:space="preserve"> 6-12-1</t>
  </si>
  <si>
    <t>6th @ State</t>
  </si>
  <si>
    <t>Denne, Cody</t>
  </si>
  <si>
    <t>Denne, Cory</t>
  </si>
  <si>
    <t>Endres, Brandon</t>
  </si>
  <si>
    <t>Gates, Brad</t>
  </si>
  <si>
    <t>Hohn, Eric</t>
  </si>
  <si>
    <t>Hohn, Trevor</t>
  </si>
  <si>
    <t>Johnson, Mark</t>
  </si>
  <si>
    <t>Rauscher, Adam</t>
  </si>
  <si>
    <t>Rezak, Tony</t>
  </si>
  <si>
    <t>Russell, Kory</t>
  </si>
  <si>
    <t>Sabers, Blake</t>
  </si>
  <si>
    <t>Semmler, Darron</t>
  </si>
  <si>
    <t>Shay, Jory</t>
  </si>
  <si>
    <t>Strand, Matt</t>
  </si>
  <si>
    <t>Vandenhoek, Chad</t>
  </si>
  <si>
    <t>Williams, Tyler</t>
  </si>
  <si>
    <t>Tronnes, Chris</t>
  </si>
  <si>
    <t xml:space="preserve"> 4-10-0</t>
  </si>
  <si>
    <t xml:space="preserve"> 2-2-1</t>
  </si>
  <si>
    <t>PIERRE CAPITALS YOUTH 00-01</t>
  </si>
  <si>
    <t>3-17-0*</t>
  </si>
  <si>
    <t>8th @ State</t>
  </si>
  <si>
    <t>Axthelm, Brock</t>
  </si>
  <si>
    <t>ChargingHawk, Jess</t>
  </si>
  <si>
    <t>DeHueck, Adam</t>
  </si>
  <si>
    <t>Dugstad, Wes</t>
  </si>
  <si>
    <t>Eich, Chris</t>
  </si>
  <si>
    <t>Eichelberg, Chass</t>
  </si>
  <si>
    <t>Fahey, Jeff</t>
  </si>
  <si>
    <t>Guhin, Tom</t>
  </si>
  <si>
    <t>Johnson, Tye</t>
  </si>
  <si>
    <t>Kotilnek, Jon</t>
  </si>
  <si>
    <t>Kucker, Brandon</t>
  </si>
  <si>
    <t>LeBide, Eric</t>
  </si>
  <si>
    <t>Lucas, Austin</t>
  </si>
  <si>
    <t>McEntaffer, Jared</t>
  </si>
  <si>
    <t>Melius, Andre</t>
  </si>
  <si>
    <t>Parsons, Zach</t>
  </si>
  <si>
    <t>Riis, Joe</t>
  </si>
  <si>
    <t>Scott, Justin</t>
  </si>
  <si>
    <t>Zarecky, Mike</t>
  </si>
  <si>
    <t xml:space="preserve"> 3-16-0</t>
  </si>
  <si>
    <t>Shaw, Sam</t>
  </si>
  <si>
    <t xml:space="preserve"> 0-1-0</t>
  </si>
  <si>
    <t>SIOUX FALLS FLYERS YOUTH 00-01</t>
  </si>
  <si>
    <t>16-2-1</t>
  </si>
  <si>
    <t>1st @ State</t>
  </si>
  <si>
    <t>Anderson, Tim</t>
  </si>
  <si>
    <t>Babb, Aaron</t>
  </si>
  <si>
    <t>Benson, Dave</t>
  </si>
  <si>
    <t>Cacaro, Glen</t>
  </si>
  <si>
    <t>Gaeckle, Nate</t>
  </si>
  <si>
    <t>Grossman, Dan</t>
  </si>
  <si>
    <t>Hammrich, Trevor</t>
  </si>
  <si>
    <t>Hass, Luke</t>
  </si>
  <si>
    <t>Healy, Adam</t>
  </si>
  <si>
    <t>McCollister, John</t>
  </si>
  <si>
    <t>Pierce, Dan</t>
  </si>
  <si>
    <t>Schmid, Chas</t>
  </si>
  <si>
    <t>Turner, Cole</t>
  </si>
  <si>
    <t>Ugland, Travis</t>
  </si>
  <si>
    <t>VanGarven, Dusty</t>
  </si>
  <si>
    <t>Ward, Nick</t>
  </si>
  <si>
    <t xml:space="preserve"> 8-2-1</t>
  </si>
  <si>
    <t>Sturtz, Kyler</t>
  </si>
  <si>
    <t xml:space="preserve"> 8-0-0</t>
  </si>
  <si>
    <t xml:space="preserve"> 5/0</t>
  </si>
  <si>
    <t>SIOUX FALLS FLYERS 2 (ORANGE) YOUTH 00-01</t>
  </si>
  <si>
    <t xml:space="preserve"> 5-13-0*</t>
  </si>
  <si>
    <t>9th @ State</t>
  </si>
  <si>
    <t>Clark, Tom</t>
  </si>
  <si>
    <t>Edmonds, John</t>
  </si>
  <si>
    <t>Gran, Travis</t>
  </si>
  <si>
    <t>Bernhard, Austin</t>
  </si>
  <si>
    <t>Hearst, Brad</t>
  </si>
  <si>
    <t>Jenssen, Jake</t>
  </si>
  <si>
    <t>Gaeckle, Luke</t>
  </si>
  <si>
    <t>Hohn, Elliot</t>
  </si>
  <si>
    <t>2GM</t>
  </si>
  <si>
    <t>Sturtz, Keaton</t>
  </si>
  <si>
    <t>Eason, Ryan</t>
  </si>
  <si>
    <t>Matz, Chris</t>
  </si>
  <si>
    <t>Loving, Luke</t>
  </si>
  <si>
    <t>Nuese, Jeff</t>
  </si>
  <si>
    <t>Penny, Brad</t>
  </si>
  <si>
    <t>Rogers, Matt</t>
  </si>
  <si>
    <t>Pike, Josh</t>
  </si>
  <si>
    <t>Mell, Trevor</t>
  </si>
  <si>
    <t>Casselli, Ian</t>
  </si>
  <si>
    <t>Kantack, Jared</t>
  </si>
  <si>
    <t>Schoen, Eric</t>
  </si>
  <si>
    <t>Lundybe, Dallas</t>
  </si>
  <si>
    <t>Kurrow, Chad</t>
  </si>
  <si>
    <t>Mims, Kevin</t>
  </si>
  <si>
    <t xml:space="preserve"> 2-11-0</t>
  </si>
  <si>
    <t>Karrow, Chad</t>
  </si>
  <si>
    <t xml:space="preserve"> 3-2-0</t>
  </si>
  <si>
    <t>*Elim in Prelim game state tmt</t>
  </si>
  <si>
    <t>WATERTOWN LAKERS YOUTH 00-01</t>
  </si>
  <si>
    <t xml:space="preserve"> 13-6-0</t>
  </si>
  <si>
    <t>3rd @ State</t>
  </si>
  <si>
    <t>Blauw, Ryan</t>
  </si>
  <si>
    <t>Crawford, Jim</t>
  </si>
  <si>
    <t>Dupont, Chad</t>
  </si>
  <si>
    <t>Elshere, Chris</t>
  </si>
  <si>
    <t>Gertsen, Lee</t>
  </si>
  <si>
    <t>Shriver, Ian</t>
  </si>
  <si>
    <t>Jackson, Ben</t>
  </si>
  <si>
    <t>Kranz, Jacob</t>
  </si>
  <si>
    <t>Brownell, Dustin</t>
  </si>
  <si>
    <t>Miller, Don</t>
  </si>
  <si>
    <t>Ortmeier, Nick</t>
  </si>
  <si>
    <t>Rydell, Heath</t>
  </si>
  <si>
    <t>Saylor, Chris</t>
  </si>
  <si>
    <t>Hunke, Zack</t>
  </si>
  <si>
    <t>Sietsema, Chas</t>
  </si>
  <si>
    <t>Steska, Joey</t>
  </si>
  <si>
    <t>Hopper, Gabe</t>
  </si>
  <si>
    <t>Sinner, Dustin</t>
  </si>
  <si>
    <t>Wilde, Jeff</t>
  </si>
  <si>
    <t xml:space="preserve">13-6-0 </t>
  </si>
  <si>
    <t>Sowers, Kevin</t>
  </si>
  <si>
    <t xml:space="preserve"> 0-0-0</t>
  </si>
  <si>
    <t xml:space="preserve">0/0 </t>
  </si>
  <si>
    <t>2000-2001 YOUTH VARSITY LEADERS</t>
  </si>
  <si>
    <t>TOTAL POINTS</t>
  </si>
  <si>
    <t>TOTAL</t>
  </si>
  <si>
    <t>TEAM</t>
  </si>
  <si>
    <t>McGarven, Dusty</t>
  </si>
  <si>
    <t>Jason McCloud</t>
  </si>
  <si>
    <t>PENALTY MINUTES</t>
  </si>
  <si>
    <t>Several with 54 PIM</t>
  </si>
  <si>
    <t>(5 Game Minimum)</t>
  </si>
  <si>
    <t>PCT</t>
  </si>
  <si>
    <t>SHUTOUTS</t>
  </si>
  <si>
    <t xml:space="preserve"> 8-0-0*</t>
  </si>
  <si>
    <t>*In split games, win/loss may be given to the other goalie.</t>
  </si>
  <si>
    <t>2000-01 GIRLS VARSITY LEADERS</t>
  </si>
  <si>
    <t>Morohl, Amanda</t>
  </si>
  <si>
    <t>2000-01 (Alpha)</t>
  </si>
  <si>
    <t>AB</t>
  </si>
  <si>
    <t>MIT</t>
  </si>
  <si>
    <t>PIE</t>
  </si>
  <si>
    <t>BK 2</t>
  </si>
  <si>
    <t>HUR</t>
  </si>
  <si>
    <t>SF 1</t>
  </si>
  <si>
    <t>SF 2</t>
  </si>
  <si>
    <t>BK 1</t>
  </si>
  <si>
    <t>WAT</t>
  </si>
  <si>
    <t>GOALIES</t>
  </si>
  <si>
    <t>BK1</t>
  </si>
  <si>
    <t>BK2</t>
  </si>
  <si>
    <t>SF1</t>
  </si>
  <si>
    <t>SF2</t>
  </si>
  <si>
    <t xml:space="preserve">HUR </t>
  </si>
  <si>
    <t xml:space="preserve">MIT </t>
  </si>
  <si>
    <t>INCLUDED BELOW IS:  2000-01 youth and girls varsity leaders</t>
  </si>
  <si>
    <t>Statistics for each association for 2000-01(Youth left, Girls right)</t>
  </si>
  <si>
    <t>Alpha listings of all players &amp; goalies for 2000-01(Youth left, Girls right)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</si>
</sst>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0" fontId="7" fillId="0" borderId="0" xfId="0" applyNumberFormat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17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16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Alignment="1">
      <alignment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52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10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5"/>
  <sheetViews>
    <sheetView tabSelected="1" workbookViewId="0" topLeftCell="A104">
      <selection activeCell="R170" sqref="R170"/>
    </sheetView>
  </sheetViews>
  <sheetFormatPr defaultColWidth="11.421875" defaultRowHeight="12.75"/>
  <cols>
    <col min="1" max="1" width="4.57421875" style="14" customWidth="1"/>
    <col min="2" max="2" width="18.421875" style="14" customWidth="1"/>
    <col min="3" max="3" width="8.28125" style="14" customWidth="1"/>
    <col min="4" max="4" width="9.421875" style="14" customWidth="1"/>
    <col min="5" max="6" width="8.57421875" style="14" customWidth="1"/>
    <col min="7" max="7" width="7.57421875" style="14" customWidth="1"/>
    <col min="8" max="8" width="8.57421875" style="14" customWidth="1"/>
    <col min="9" max="9" width="6.7109375" style="14" customWidth="1"/>
    <col min="10" max="10" width="4.421875" style="16" customWidth="1"/>
    <col min="11" max="11" width="4.7109375" style="16" customWidth="1"/>
    <col min="12" max="12" width="18.8515625" style="19" customWidth="1"/>
    <col min="13" max="14" width="8.8515625" style="14" customWidth="1"/>
    <col min="15" max="15" width="9.8515625" style="14" customWidth="1"/>
    <col min="16" max="16" width="9.421875" style="14" customWidth="1"/>
    <col min="17" max="17" width="7.7109375" style="19" customWidth="1"/>
    <col min="18" max="18" width="10.421875" style="14" customWidth="1"/>
    <col min="19" max="19" width="5.28125" style="14" customWidth="1"/>
    <col min="20" max="16384" width="11.421875" style="14" customWidth="1"/>
  </cols>
  <sheetData>
    <row r="1" spans="2:9" ht="12">
      <c r="B1" s="21" t="s">
        <v>500</v>
      </c>
      <c r="C1" s="21"/>
      <c r="D1" s="21"/>
      <c r="E1" s="21"/>
      <c r="F1" s="21"/>
      <c r="G1" s="21"/>
      <c r="H1" s="21"/>
      <c r="I1" s="21"/>
    </row>
    <row r="2" spans="2:9" ht="12">
      <c r="B2" s="21"/>
      <c r="C2" s="21" t="s">
        <v>501</v>
      </c>
      <c r="D2" s="21"/>
      <c r="E2" s="21"/>
      <c r="F2" s="21"/>
      <c r="G2" s="21"/>
      <c r="H2" s="21"/>
      <c r="I2" s="21"/>
    </row>
    <row r="3" spans="2:9" ht="12">
      <c r="B3" s="21"/>
      <c r="C3" s="21" t="s">
        <v>502</v>
      </c>
      <c r="D3" s="21"/>
      <c r="E3" s="21"/>
      <c r="F3" s="21"/>
      <c r="G3" s="21"/>
      <c r="H3" s="21"/>
      <c r="I3" s="21"/>
    </row>
    <row r="4" spans="2:17" ht="12">
      <c r="B4" s="39" t="s">
        <v>468</v>
      </c>
      <c r="C4" s="39"/>
      <c r="D4" s="39"/>
      <c r="E4" s="40"/>
      <c r="F4" s="36"/>
      <c r="G4" s="36"/>
      <c r="L4" s="39" t="s">
        <v>481</v>
      </c>
      <c r="M4" s="40"/>
      <c r="N4" s="36"/>
      <c r="O4" s="40"/>
      <c r="P4" s="36"/>
      <c r="Q4" s="36"/>
    </row>
    <row r="5" spans="2:17" ht="12">
      <c r="B5" s="36"/>
      <c r="C5" s="40"/>
      <c r="D5" s="36"/>
      <c r="E5" s="40"/>
      <c r="F5" s="36"/>
      <c r="G5" s="36"/>
      <c r="L5" s="36"/>
      <c r="M5" s="40"/>
      <c r="N5" s="36"/>
      <c r="O5" s="40"/>
      <c r="P5" s="36"/>
      <c r="Q5" s="36"/>
    </row>
    <row r="6" spans="2:17" ht="12">
      <c r="B6" s="41" t="s">
        <v>469</v>
      </c>
      <c r="C6" s="42" t="s">
        <v>470</v>
      </c>
      <c r="D6" s="42" t="s">
        <v>4</v>
      </c>
      <c r="E6" s="42" t="s">
        <v>5</v>
      </c>
      <c r="F6" s="42" t="s">
        <v>471</v>
      </c>
      <c r="G6" s="36"/>
      <c r="L6" s="41" t="s">
        <v>469</v>
      </c>
      <c r="M6" s="42" t="s">
        <v>470</v>
      </c>
      <c r="N6" s="42" t="s">
        <v>4</v>
      </c>
      <c r="O6" s="42" t="s">
        <v>5</v>
      </c>
      <c r="P6" s="42" t="s">
        <v>471</v>
      </c>
      <c r="Q6" s="36"/>
    </row>
    <row r="7" spans="2:17" ht="12">
      <c r="B7" s="36" t="s">
        <v>272</v>
      </c>
      <c r="C7" s="35">
        <v>42</v>
      </c>
      <c r="D7" s="35">
        <v>29</v>
      </c>
      <c r="E7" s="35">
        <v>13</v>
      </c>
      <c r="F7" s="34" t="s">
        <v>494</v>
      </c>
      <c r="G7" s="36"/>
      <c r="L7" s="36" t="s">
        <v>204</v>
      </c>
      <c r="M7" s="35">
        <v>59</v>
      </c>
      <c r="N7" s="35">
        <v>35</v>
      </c>
      <c r="O7" s="35">
        <v>24</v>
      </c>
      <c r="P7" s="34" t="s">
        <v>496</v>
      </c>
      <c r="Q7" s="36"/>
    </row>
    <row r="8" spans="2:17" ht="12">
      <c r="B8" s="36" t="s">
        <v>264</v>
      </c>
      <c r="C8" s="35">
        <v>38</v>
      </c>
      <c r="D8" s="35">
        <v>23</v>
      </c>
      <c r="E8" s="35">
        <v>15</v>
      </c>
      <c r="F8" s="34" t="s">
        <v>494</v>
      </c>
      <c r="G8" s="36"/>
      <c r="L8" s="36" t="s">
        <v>208</v>
      </c>
      <c r="M8" s="35">
        <v>42</v>
      </c>
      <c r="N8" s="35">
        <v>25</v>
      </c>
      <c r="O8" s="35">
        <v>17</v>
      </c>
      <c r="P8" s="34" t="s">
        <v>496</v>
      </c>
      <c r="Q8" s="36"/>
    </row>
    <row r="9" spans="2:17" ht="12">
      <c r="B9" s="36" t="s">
        <v>333</v>
      </c>
      <c r="C9" s="35">
        <v>38</v>
      </c>
      <c r="D9" s="35">
        <v>31</v>
      </c>
      <c r="E9" s="35">
        <v>7</v>
      </c>
      <c r="F9" s="34" t="s">
        <v>498</v>
      </c>
      <c r="G9" s="36"/>
      <c r="L9" s="36" t="s">
        <v>200</v>
      </c>
      <c r="M9" s="35">
        <v>39</v>
      </c>
      <c r="N9" s="35">
        <v>22</v>
      </c>
      <c r="O9" s="35">
        <v>17</v>
      </c>
      <c r="P9" s="34" t="s">
        <v>496</v>
      </c>
      <c r="Q9" s="36"/>
    </row>
    <row r="10" spans="2:17" ht="12">
      <c r="B10" s="36" t="s">
        <v>321</v>
      </c>
      <c r="C10" s="35">
        <v>36</v>
      </c>
      <c r="D10" s="35">
        <v>18</v>
      </c>
      <c r="E10" s="35">
        <v>18</v>
      </c>
      <c r="F10" s="34" t="s">
        <v>498</v>
      </c>
      <c r="G10" s="36"/>
      <c r="L10" s="36" t="s">
        <v>202</v>
      </c>
      <c r="M10" s="35">
        <v>35</v>
      </c>
      <c r="N10" s="35">
        <v>22</v>
      </c>
      <c r="O10" s="35">
        <v>13</v>
      </c>
      <c r="P10" s="34" t="s">
        <v>496</v>
      </c>
      <c r="Q10" s="36"/>
    </row>
    <row r="11" spans="2:17" ht="12">
      <c r="B11" s="36" t="s">
        <v>322</v>
      </c>
      <c r="C11" s="35">
        <v>32</v>
      </c>
      <c r="D11" s="35">
        <v>14</v>
      </c>
      <c r="E11" s="35">
        <v>18</v>
      </c>
      <c r="F11" s="34" t="s">
        <v>498</v>
      </c>
      <c r="G11" s="36"/>
      <c r="L11" s="36" t="s">
        <v>186</v>
      </c>
      <c r="M11" s="35">
        <v>34</v>
      </c>
      <c r="N11" s="35">
        <v>27</v>
      </c>
      <c r="O11" s="35">
        <v>7</v>
      </c>
      <c r="P11" s="34" t="s">
        <v>497</v>
      </c>
      <c r="Q11" s="36"/>
    </row>
    <row r="12" spans="2:17" ht="12">
      <c r="B12" s="36" t="s">
        <v>359</v>
      </c>
      <c r="C12" s="35">
        <v>28</v>
      </c>
      <c r="D12" s="35">
        <v>22</v>
      </c>
      <c r="E12" s="35">
        <v>6</v>
      </c>
      <c r="F12" s="34" t="s">
        <v>499</v>
      </c>
      <c r="G12" s="36"/>
      <c r="L12" s="36" t="s">
        <v>196</v>
      </c>
      <c r="M12" s="35">
        <v>34</v>
      </c>
      <c r="N12" s="35">
        <v>16</v>
      </c>
      <c r="O12" s="35">
        <v>18</v>
      </c>
      <c r="P12" s="34" t="s">
        <v>496</v>
      </c>
      <c r="Q12" s="36"/>
    </row>
    <row r="13" spans="2:17" ht="12">
      <c r="B13" s="36"/>
      <c r="C13" s="40"/>
      <c r="D13" s="36"/>
      <c r="E13" s="40"/>
      <c r="F13" s="36"/>
      <c r="G13" s="36"/>
      <c r="L13" s="36"/>
      <c r="M13" s="40"/>
      <c r="N13" s="36"/>
      <c r="O13" s="40"/>
      <c r="P13" s="36"/>
      <c r="Q13" s="36"/>
    </row>
    <row r="14" spans="2:17" ht="12">
      <c r="B14" s="41" t="s">
        <v>4</v>
      </c>
      <c r="C14" s="42" t="s">
        <v>470</v>
      </c>
      <c r="D14" s="42" t="s">
        <v>5</v>
      </c>
      <c r="E14" s="42" t="s">
        <v>6</v>
      </c>
      <c r="F14" s="42" t="s">
        <v>471</v>
      </c>
      <c r="G14" s="36"/>
      <c r="L14" s="41" t="s">
        <v>4</v>
      </c>
      <c r="M14" s="42" t="s">
        <v>470</v>
      </c>
      <c r="N14" s="42" t="s">
        <v>5</v>
      </c>
      <c r="O14" s="42" t="s">
        <v>6</v>
      </c>
      <c r="P14" s="42" t="s">
        <v>471</v>
      </c>
      <c r="Q14" s="36"/>
    </row>
    <row r="15" spans="2:17" ht="12">
      <c r="B15" s="36" t="s">
        <v>333</v>
      </c>
      <c r="C15" s="35">
        <v>31</v>
      </c>
      <c r="D15" s="35">
        <v>7</v>
      </c>
      <c r="E15" s="35">
        <v>38</v>
      </c>
      <c r="F15" s="34" t="s">
        <v>498</v>
      </c>
      <c r="G15" s="36"/>
      <c r="L15" s="36" t="s">
        <v>204</v>
      </c>
      <c r="M15" s="35">
        <v>35</v>
      </c>
      <c r="N15" s="35">
        <v>24</v>
      </c>
      <c r="O15" s="35">
        <v>59</v>
      </c>
      <c r="P15" s="34" t="s">
        <v>496</v>
      </c>
      <c r="Q15" s="36"/>
    </row>
    <row r="16" spans="2:17" ht="12">
      <c r="B16" s="36" t="s">
        <v>272</v>
      </c>
      <c r="C16" s="35">
        <v>29</v>
      </c>
      <c r="D16" s="35">
        <v>13</v>
      </c>
      <c r="E16" s="35">
        <v>42</v>
      </c>
      <c r="F16" s="34" t="s">
        <v>494</v>
      </c>
      <c r="G16" s="36"/>
      <c r="L16" s="36" t="s">
        <v>186</v>
      </c>
      <c r="M16" s="35">
        <v>27</v>
      </c>
      <c r="N16" s="35">
        <v>7</v>
      </c>
      <c r="O16" s="35">
        <v>34</v>
      </c>
      <c r="P16" s="34" t="s">
        <v>497</v>
      </c>
      <c r="Q16" s="36"/>
    </row>
    <row r="17" spans="2:17" ht="12">
      <c r="B17" s="36" t="s">
        <v>264</v>
      </c>
      <c r="C17" s="35">
        <v>23</v>
      </c>
      <c r="D17" s="35">
        <v>15</v>
      </c>
      <c r="E17" s="35">
        <v>38</v>
      </c>
      <c r="F17" s="34" t="s">
        <v>494</v>
      </c>
      <c r="G17" s="36"/>
      <c r="L17" s="36" t="s">
        <v>208</v>
      </c>
      <c r="M17" s="35">
        <v>25</v>
      </c>
      <c r="N17" s="35">
        <v>17</v>
      </c>
      <c r="O17" s="35">
        <v>42</v>
      </c>
      <c r="P17" s="34" t="s">
        <v>496</v>
      </c>
      <c r="Q17" s="36"/>
    </row>
    <row r="18" spans="2:17" ht="12">
      <c r="B18" s="36" t="s">
        <v>359</v>
      </c>
      <c r="C18" s="35">
        <v>22</v>
      </c>
      <c r="D18" s="35">
        <v>6</v>
      </c>
      <c r="E18" s="35">
        <v>28</v>
      </c>
      <c r="F18" s="34" t="s">
        <v>485</v>
      </c>
      <c r="G18" s="36"/>
      <c r="L18" s="36" t="s">
        <v>200</v>
      </c>
      <c r="M18" s="35">
        <v>22</v>
      </c>
      <c r="N18" s="35">
        <v>17</v>
      </c>
      <c r="O18" s="35">
        <v>39</v>
      </c>
      <c r="P18" s="34" t="s">
        <v>496</v>
      </c>
      <c r="Q18" s="36"/>
    </row>
    <row r="19" spans="2:17" ht="12">
      <c r="B19" s="36" t="s">
        <v>324</v>
      </c>
      <c r="C19" s="35">
        <v>19</v>
      </c>
      <c r="D19" s="35">
        <v>6</v>
      </c>
      <c r="E19" s="35">
        <v>25</v>
      </c>
      <c r="F19" s="34" t="s">
        <v>498</v>
      </c>
      <c r="G19" s="36"/>
      <c r="L19" s="36" t="s">
        <v>202</v>
      </c>
      <c r="M19" s="35">
        <v>22</v>
      </c>
      <c r="N19" s="35">
        <v>13</v>
      </c>
      <c r="O19" s="35">
        <v>35</v>
      </c>
      <c r="P19" s="34" t="s">
        <v>496</v>
      </c>
      <c r="Q19" s="36"/>
    </row>
    <row r="20" spans="2:17" ht="12">
      <c r="B20" s="36" t="s">
        <v>472</v>
      </c>
      <c r="C20" s="35">
        <v>19</v>
      </c>
      <c r="D20" s="35">
        <v>5</v>
      </c>
      <c r="E20" s="35">
        <v>24</v>
      </c>
      <c r="F20" s="34" t="s">
        <v>496</v>
      </c>
      <c r="G20" s="36"/>
      <c r="L20" s="36"/>
      <c r="M20" s="40"/>
      <c r="N20" s="36"/>
      <c r="O20" s="40"/>
      <c r="P20" s="36"/>
      <c r="Q20" s="36"/>
    </row>
    <row r="21" spans="2:17" ht="12">
      <c r="B21" s="36"/>
      <c r="C21" s="35"/>
      <c r="D21" s="35"/>
      <c r="E21" s="35"/>
      <c r="F21" s="35"/>
      <c r="G21" s="36"/>
      <c r="L21" s="41" t="s">
        <v>5</v>
      </c>
      <c r="M21" s="42" t="s">
        <v>470</v>
      </c>
      <c r="N21" s="42" t="s">
        <v>4</v>
      </c>
      <c r="O21" s="42" t="s">
        <v>6</v>
      </c>
      <c r="P21" s="42" t="s">
        <v>471</v>
      </c>
      <c r="Q21" s="36"/>
    </row>
    <row r="22" spans="2:17" ht="12">
      <c r="B22" s="41" t="s">
        <v>5</v>
      </c>
      <c r="C22" s="42" t="s">
        <v>470</v>
      </c>
      <c r="D22" s="42" t="s">
        <v>4</v>
      </c>
      <c r="E22" s="42" t="s">
        <v>6</v>
      </c>
      <c r="F22" s="42" t="s">
        <v>471</v>
      </c>
      <c r="G22" s="36"/>
      <c r="L22" s="43" t="s">
        <v>204</v>
      </c>
      <c r="M22" s="35">
        <v>24</v>
      </c>
      <c r="N22" s="35">
        <v>35</v>
      </c>
      <c r="O22" s="35">
        <v>59</v>
      </c>
      <c r="P22" s="34" t="s">
        <v>496</v>
      </c>
      <c r="Q22" s="36"/>
    </row>
    <row r="23" spans="2:17" ht="12">
      <c r="B23" s="36" t="s">
        <v>321</v>
      </c>
      <c r="C23" s="35">
        <v>18</v>
      </c>
      <c r="D23" s="35">
        <v>18</v>
      </c>
      <c r="E23" s="35">
        <v>36</v>
      </c>
      <c r="F23" s="34" t="s">
        <v>498</v>
      </c>
      <c r="G23" s="36"/>
      <c r="L23" s="43" t="s">
        <v>196</v>
      </c>
      <c r="M23" s="35">
        <v>18</v>
      </c>
      <c r="N23" s="35">
        <v>16</v>
      </c>
      <c r="O23" s="35">
        <v>34</v>
      </c>
      <c r="P23" s="34" t="s">
        <v>496</v>
      </c>
      <c r="Q23" s="36"/>
    </row>
    <row r="24" spans="2:17" ht="12">
      <c r="B24" s="43" t="s">
        <v>473</v>
      </c>
      <c r="C24" s="35">
        <v>18</v>
      </c>
      <c r="D24" s="35">
        <v>14</v>
      </c>
      <c r="E24" s="35">
        <v>32</v>
      </c>
      <c r="F24" s="34" t="s">
        <v>498</v>
      </c>
      <c r="G24" s="36"/>
      <c r="L24" s="43" t="s">
        <v>208</v>
      </c>
      <c r="M24" s="35">
        <v>17</v>
      </c>
      <c r="N24" s="35">
        <v>25</v>
      </c>
      <c r="O24" s="35">
        <v>42</v>
      </c>
      <c r="P24" s="34" t="s">
        <v>496</v>
      </c>
      <c r="Q24" s="36"/>
    </row>
    <row r="25" spans="2:17" ht="12">
      <c r="B25" s="36" t="s">
        <v>264</v>
      </c>
      <c r="C25" s="35">
        <v>15</v>
      </c>
      <c r="D25" s="35">
        <v>23</v>
      </c>
      <c r="E25" s="35">
        <v>38</v>
      </c>
      <c r="F25" s="34" t="s">
        <v>494</v>
      </c>
      <c r="G25" s="36"/>
      <c r="L25" s="43" t="s">
        <v>200</v>
      </c>
      <c r="M25" s="35">
        <v>17</v>
      </c>
      <c r="N25" s="35">
        <v>22</v>
      </c>
      <c r="O25" s="35">
        <v>39</v>
      </c>
      <c r="P25" s="34" t="s">
        <v>496</v>
      </c>
      <c r="Q25" s="36"/>
    </row>
    <row r="26" spans="2:17" ht="12">
      <c r="B26" s="36" t="s">
        <v>272</v>
      </c>
      <c r="C26" s="35">
        <v>13</v>
      </c>
      <c r="D26" s="35">
        <v>29</v>
      </c>
      <c r="E26" s="35">
        <v>42</v>
      </c>
      <c r="F26" s="34" t="s">
        <v>494</v>
      </c>
      <c r="G26" s="36"/>
      <c r="L26" s="43" t="s">
        <v>9</v>
      </c>
      <c r="M26" s="35">
        <v>13</v>
      </c>
      <c r="N26" s="35">
        <v>15</v>
      </c>
      <c r="O26" s="35">
        <v>28</v>
      </c>
      <c r="P26" s="34" t="s">
        <v>484</v>
      </c>
      <c r="Q26" s="36"/>
    </row>
    <row r="27" spans="2:17" ht="12">
      <c r="B27" s="36" t="s">
        <v>270</v>
      </c>
      <c r="C27" s="35">
        <v>13</v>
      </c>
      <c r="D27" s="35">
        <v>11</v>
      </c>
      <c r="E27" s="35">
        <v>24</v>
      </c>
      <c r="F27" s="34" t="s">
        <v>494</v>
      </c>
      <c r="G27" s="36"/>
      <c r="L27" s="36" t="s">
        <v>202</v>
      </c>
      <c r="M27" s="35">
        <v>13</v>
      </c>
      <c r="N27" s="35">
        <v>22</v>
      </c>
      <c r="O27" s="35">
        <v>35</v>
      </c>
      <c r="P27" s="34" t="s">
        <v>496</v>
      </c>
      <c r="Q27" s="36"/>
    </row>
    <row r="28" spans="2:17" ht="12">
      <c r="B28" s="43" t="s">
        <v>392</v>
      </c>
      <c r="C28" s="35">
        <v>13</v>
      </c>
      <c r="D28" s="35">
        <v>10</v>
      </c>
      <c r="E28" s="35">
        <v>23</v>
      </c>
      <c r="F28" s="34" t="s">
        <v>496</v>
      </c>
      <c r="G28" s="36"/>
      <c r="L28" s="36"/>
      <c r="M28" s="40"/>
      <c r="N28" s="36"/>
      <c r="O28" s="40"/>
      <c r="P28" s="36"/>
      <c r="Q28" s="36"/>
    </row>
    <row r="29" spans="2:17" ht="12">
      <c r="B29" s="36"/>
      <c r="C29" s="40"/>
      <c r="D29" s="36"/>
      <c r="E29" s="40"/>
      <c r="F29" s="36"/>
      <c r="G29" s="36"/>
      <c r="L29" s="41" t="s">
        <v>474</v>
      </c>
      <c r="M29" s="42" t="s">
        <v>470</v>
      </c>
      <c r="N29" s="42" t="s">
        <v>471</v>
      </c>
      <c r="O29" s="40"/>
      <c r="P29" s="36"/>
      <c r="Q29" s="36"/>
    </row>
    <row r="30" spans="2:17" ht="12">
      <c r="B30" s="41" t="s">
        <v>474</v>
      </c>
      <c r="C30" s="42" t="s">
        <v>470</v>
      </c>
      <c r="D30" s="42" t="s">
        <v>471</v>
      </c>
      <c r="E30" s="40"/>
      <c r="F30" s="36"/>
      <c r="G30" s="36"/>
      <c r="L30" s="36" t="s">
        <v>97</v>
      </c>
      <c r="M30" s="35">
        <v>26</v>
      </c>
      <c r="N30" s="38" t="s">
        <v>488</v>
      </c>
      <c r="O30" s="40"/>
      <c r="P30" s="36"/>
      <c r="Q30" s="36"/>
    </row>
    <row r="31" spans="2:17" ht="12">
      <c r="B31" s="36" t="s">
        <v>321</v>
      </c>
      <c r="C31" s="35">
        <v>68</v>
      </c>
      <c r="D31" s="35" t="s">
        <v>488</v>
      </c>
      <c r="E31" s="40"/>
      <c r="F31" s="36"/>
      <c r="G31" s="36"/>
      <c r="L31" s="36" t="s">
        <v>61</v>
      </c>
      <c r="M31" s="35">
        <v>24</v>
      </c>
      <c r="N31" s="38" t="s">
        <v>494</v>
      </c>
      <c r="O31" s="40"/>
      <c r="P31" s="36"/>
      <c r="Q31" s="36"/>
    </row>
    <row r="32" spans="2:17" ht="12">
      <c r="B32" s="36" t="s">
        <v>345</v>
      </c>
      <c r="C32" s="35">
        <v>92</v>
      </c>
      <c r="D32" s="35" t="s">
        <v>485</v>
      </c>
      <c r="E32" s="40"/>
      <c r="F32" s="36"/>
      <c r="G32" s="36"/>
      <c r="L32" s="36" t="s">
        <v>214</v>
      </c>
      <c r="M32" s="35">
        <v>22</v>
      </c>
      <c r="N32" s="38" t="s">
        <v>492</v>
      </c>
      <c r="O32" s="40"/>
      <c r="P32" s="36"/>
      <c r="Q32" s="36"/>
    </row>
    <row r="33" spans="2:17" ht="12">
      <c r="B33" s="36" t="s">
        <v>475</v>
      </c>
      <c r="C33" s="35"/>
      <c r="D33" s="35"/>
      <c r="E33" s="40"/>
      <c r="F33" s="36"/>
      <c r="G33" s="36"/>
      <c r="L33" s="36"/>
      <c r="M33" s="35"/>
      <c r="N33" s="35"/>
      <c r="O33" s="40"/>
      <c r="P33" s="36"/>
      <c r="Q33" s="36"/>
    </row>
    <row r="34" spans="2:17" ht="12">
      <c r="B34" s="36"/>
      <c r="C34" s="35"/>
      <c r="D34" s="35"/>
      <c r="E34" s="40"/>
      <c r="F34" s="36"/>
      <c r="G34" s="36"/>
      <c r="L34" s="41" t="s">
        <v>30</v>
      </c>
      <c r="M34" s="40"/>
      <c r="N34" s="36"/>
      <c r="O34" s="40"/>
      <c r="P34" s="36"/>
      <c r="Q34" s="36"/>
    </row>
    <row r="35" spans="2:17" ht="12">
      <c r="B35" s="41" t="s">
        <v>30</v>
      </c>
      <c r="C35" s="40"/>
      <c r="D35" s="36"/>
      <c r="E35" s="40"/>
      <c r="F35" s="36"/>
      <c r="G35" s="36"/>
      <c r="L35" s="43" t="s">
        <v>476</v>
      </c>
      <c r="M35" s="42" t="s">
        <v>477</v>
      </c>
      <c r="N35" s="42" t="s">
        <v>27</v>
      </c>
      <c r="O35" s="42" t="s">
        <v>28</v>
      </c>
      <c r="P35" s="42" t="s">
        <v>29</v>
      </c>
      <c r="Q35" s="42" t="s">
        <v>471</v>
      </c>
    </row>
    <row r="36" spans="2:17" ht="12">
      <c r="B36" s="43" t="s">
        <v>476</v>
      </c>
      <c r="C36" s="42" t="s">
        <v>477</v>
      </c>
      <c r="D36" s="42" t="s">
        <v>27</v>
      </c>
      <c r="E36" s="42" t="s">
        <v>28</v>
      </c>
      <c r="F36" s="42" t="s">
        <v>29</v>
      </c>
      <c r="G36" s="42" t="s">
        <v>471</v>
      </c>
      <c r="L36" s="43" t="s">
        <v>209</v>
      </c>
      <c r="M36" s="44">
        <v>0.9722</v>
      </c>
      <c r="N36" s="35">
        <v>18</v>
      </c>
      <c r="O36" s="35">
        <v>72</v>
      </c>
      <c r="P36" s="35">
        <v>70</v>
      </c>
      <c r="Q36" s="34" t="s">
        <v>496</v>
      </c>
    </row>
    <row r="37" spans="2:17" ht="12">
      <c r="B37" s="36" t="s">
        <v>408</v>
      </c>
      <c r="C37" s="44">
        <v>0.9262</v>
      </c>
      <c r="D37" s="35">
        <v>9</v>
      </c>
      <c r="E37" s="35">
        <v>122</v>
      </c>
      <c r="F37" s="35">
        <v>113</v>
      </c>
      <c r="G37" s="34" t="s">
        <v>496</v>
      </c>
      <c r="L37" s="36" t="s">
        <v>190</v>
      </c>
      <c r="M37" s="44">
        <v>0.9332</v>
      </c>
      <c r="N37" s="35">
        <v>19</v>
      </c>
      <c r="O37" s="35">
        <v>419</v>
      </c>
      <c r="P37" s="35">
        <v>391</v>
      </c>
      <c r="Q37" s="34" t="s">
        <v>497</v>
      </c>
    </row>
    <row r="38" spans="2:17" ht="12">
      <c r="B38" s="36" t="s">
        <v>280</v>
      </c>
      <c r="C38" s="44">
        <v>0.9153</v>
      </c>
      <c r="D38" s="35">
        <v>10</v>
      </c>
      <c r="E38" s="35">
        <v>189</v>
      </c>
      <c r="F38" s="35">
        <v>173</v>
      </c>
      <c r="G38" s="34" t="s">
        <v>494</v>
      </c>
      <c r="L38" s="36" t="s">
        <v>34</v>
      </c>
      <c r="M38" s="44">
        <v>0.9291</v>
      </c>
      <c r="N38" s="35">
        <v>18</v>
      </c>
      <c r="O38" s="35">
        <v>254</v>
      </c>
      <c r="P38" s="35">
        <v>236</v>
      </c>
      <c r="Q38" s="34" t="s">
        <v>484</v>
      </c>
    </row>
    <row r="39" spans="2:17" ht="12">
      <c r="B39" s="36" t="s">
        <v>402</v>
      </c>
      <c r="C39" s="44">
        <v>0.9016</v>
      </c>
      <c r="D39" s="35">
        <v>13</v>
      </c>
      <c r="E39" s="35">
        <v>244</v>
      </c>
      <c r="F39" s="35">
        <v>220</v>
      </c>
      <c r="G39" s="34" t="s">
        <v>496</v>
      </c>
      <c r="L39" s="36" t="s">
        <v>141</v>
      </c>
      <c r="M39" s="44">
        <v>0.8883</v>
      </c>
      <c r="N39" s="35">
        <v>18</v>
      </c>
      <c r="O39" s="35">
        <v>376</v>
      </c>
      <c r="P39" s="35">
        <v>334</v>
      </c>
      <c r="Q39" s="34" t="s">
        <v>485</v>
      </c>
    </row>
    <row r="40" spans="2:17" ht="12">
      <c r="B40" s="43"/>
      <c r="C40" s="42"/>
      <c r="D40" s="42"/>
      <c r="E40" s="42"/>
      <c r="F40" s="42"/>
      <c r="G40" s="42"/>
      <c r="L40" s="43"/>
      <c r="M40" s="40"/>
      <c r="N40" s="36"/>
      <c r="O40" s="40"/>
      <c r="P40" s="36"/>
      <c r="Q40" s="35"/>
    </row>
    <row r="41" spans="2:17" ht="12">
      <c r="B41" s="41" t="s">
        <v>31</v>
      </c>
      <c r="C41" s="40"/>
      <c r="D41" s="36"/>
      <c r="E41" s="40"/>
      <c r="F41" s="36"/>
      <c r="G41" s="36"/>
      <c r="L41" s="41" t="s">
        <v>31</v>
      </c>
      <c r="M41" s="40"/>
      <c r="N41" s="36"/>
      <c r="O41" s="40"/>
      <c r="P41" s="36"/>
      <c r="Q41" s="36"/>
    </row>
    <row r="42" spans="2:17" ht="12">
      <c r="B42" s="43" t="s">
        <v>476</v>
      </c>
      <c r="C42" s="42" t="s">
        <v>31</v>
      </c>
      <c r="D42" s="42" t="s">
        <v>27</v>
      </c>
      <c r="E42" s="42" t="s">
        <v>28</v>
      </c>
      <c r="F42" s="42" t="s">
        <v>29</v>
      </c>
      <c r="G42" s="42" t="s">
        <v>471</v>
      </c>
      <c r="L42" s="43" t="s">
        <v>476</v>
      </c>
      <c r="M42" s="42" t="s">
        <v>31</v>
      </c>
      <c r="N42" s="42" t="s">
        <v>27</v>
      </c>
      <c r="O42" s="42" t="s">
        <v>28</v>
      </c>
      <c r="P42" s="42" t="s">
        <v>29</v>
      </c>
      <c r="Q42" s="37" t="s">
        <v>471</v>
      </c>
    </row>
    <row r="43" spans="2:17" ht="12">
      <c r="B43" s="36" t="s">
        <v>408</v>
      </c>
      <c r="C43" s="45">
        <v>1</v>
      </c>
      <c r="D43" s="35">
        <v>9</v>
      </c>
      <c r="E43" s="46">
        <v>122</v>
      </c>
      <c r="F43" s="35">
        <v>113</v>
      </c>
      <c r="G43" s="34" t="s">
        <v>496</v>
      </c>
      <c r="L43" s="36" t="s">
        <v>209</v>
      </c>
      <c r="M43" s="35">
        <v>0.11</v>
      </c>
      <c r="N43" s="35">
        <v>18</v>
      </c>
      <c r="O43" s="35">
        <v>72</v>
      </c>
      <c r="P43" s="35">
        <v>70</v>
      </c>
      <c r="Q43" s="34" t="s">
        <v>496</v>
      </c>
    </row>
    <row r="44" spans="2:17" ht="12">
      <c r="B44" s="43" t="s">
        <v>280</v>
      </c>
      <c r="C44" s="47">
        <v>1.6</v>
      </c>
      <c r="D44" s="35">
        <v>10</v>
      </c>
      <c r="E44" s="35">
        <v>189</v>
      </c>
      <c r="F44" s="35">
        <v>173</v>
      </c>
      <c r="G44" s="34" t="s">
        <v>494</v>
      </c>
      <c r="L44" s="43" t="s">
        <v>482</v>
      </c>
      <c r="M44" s="35">
        <v>1.47</v>
      </c>
      <c r="N44" s="35">
        <v>19</v>
      </c>
      <c r="O44" s="35">
        <v>419</v>
      </c>
      <c r="P44" s="35">
        <v>391</v>
      </c>
      <c r="Q44" s="34" t="s">
        <v>497</v>
      </c>
    </row>
    <row r="45" spans="2:17" ht="12">
      <c r="B45" s="36" t="s">
        <v>402</v>
      </c>
      <c r="C45" s="47">
        <v>1.85</v>
      </c>
      <c r="D45" s="35">
        <v>13</v>
      </c>
      <c r="E45" s="35">
        <v>244</v>
      </c>
      <c r="F45" s="35">
        <v>220</v>
      </c>
      <c r="G45" s="34" t="s">
        <v>496</v>
      </c>
      <c r="L45" s="36" t="s">
        <v>34</v>
      </c>
      <c r="M45" s="35">
        <v>1.55</v>
      </c>
      <c r="N45" s="35">
        <v>18</v>
      </c>
      <c r="O45" s="35">
        <v>254</v>
      </c>
      <c r="P45" s="35">
        <v>236</v>
      </c>
      <c r="Q45" s="34" t="s">
        <v>484</v>
      </c>
    </row>
    <row r="46" spans="2:17" ht="12">
      <c r="B46" s="43"/>
      <c r="C46" s="42"/>
      <c r="D46" s="42"/>
      <c r="E46" s="42"/>
      <c r="F46" s="42"/>
      <c r="G46" s="42"/>
      <c r="L46" s="43" t="s">
        <v>141</v>
      </c>
      <c r="M46" s="35">
        <v>2.33</v>
      </c>
      <c r="N46" s="35">
        <v>18</v>
      </c>
      <c r="O46" s="35">
        <v>376</v>
      </c>
      <c r="P46" s="35">
        <v>334</v>
      </c>
      <c r="Q46" s="34" t="s">
        <v>485</v>
      </c>
    </row>
    <row r="47" spans="2:17" ht="12">
      <c r="B47" s="41" t="s">
        <v>478</v>
      </c>
      <c r="C47" s="35"/>
      <c r="D47" s="35"/>
      <c r="E47" s="35"/>
      <c r="F47" s="35"/>
      <c r="G47" s="35"/>
      <c r="L47" s="36"/>
      <c r="M47" s="40"/>
      <c r="N47" s="36"/>
      <c r="O47" s="40"/>
      <c r="P47" s="36"/>
      <c r="Q47" s="36"/>
    </row>
    <row r="48" spans="2:17" ht="12">
      <c r="B48" s="43" t="s">
        <v>476</v>
      </c>
      <c r="C48" s="42" t="s">
        <v>32</v>
      </c>
      <c r="D48" s="42" t="s">
        <v>27</v>
      </c>
      <c r="E48" s="42" t="s">
        <v>1</v>
      </c>
      <c r="F48" s="42" t="s">
        <v>471</v>
      </c>
      <c r="G48" s="35"/>
      <c r="L48" s="41" t="s">
        <v>478</v>
      </c>
      <c r="M48" s="35"/>
      <c r="N48" s="35"/>
      <c r="O48" s="35"/>
      <c r="P48" s="35"/>
      <c r="Q48" s="35"/>
    </row>
    <row r="49" spans="2:17" ht="12">
      <c r="B49" s="43" t="s">
        <v>408</v>
      </c>
      <c r="C49" s="35">
        <v>5</v>
      </c>
      <c r="D49" s="35">
        <v>9</v>
      </c>
      <c r="E49" s="35" t="s">
        <v>479</v>
      </c>
      <c r="F49" s="34" t="s">
        <v>496</v>
      </c>
      <c r="G49" s="35"/>
      <c r="L49" s="43" t="s">
        <v>476</v>
      </c>
      <c r="M49" s="42" t="s">
        <v>32</v>
      </c>
      <c r="N49" s="42" t="s">
        <v>27</v>
      </c>
      <c r="O49" s="42" t="s">
        <v>1</v>
      </c>
      <c r="P49" s="42" t="s">
        <v>471</v>
      </c>
      <c r="Q49" s="35"/>
    </row>
    <row r="50" spans="2:17" ht="12">
      <c r="B50" s="36" t="s">
        <v>280</v>
      </c>
      <c r="C50" s="35">
        <v>2</v>
      </c>
      <c r="D50" s="35">
        <v>10</v>
      </c>
      <c r="E50" s="48" t="s">
        <v>281</v>
      </c>
      <c r="F50" s="34" t="s">
        <v>494</v>
      </c>
      <c r="G50" s="35"/>
      <c r="L50" s="43" t="s">
        <v>209</v>
      </c>
      <c r="M50" s="35">
        <v>16</v>
      </c>
      <c r="N50" s="35">
        <v>18</v>
      </c>
      <c r="O50" s="35" t="s">
        <v>210</v>
      </c>
      <c r="P50" s="34" t="s">
        <v>496</v>
      </c>
      <c r="Q50" s="35"/>
    </row>
    <row r="51" spans="2:17" ht="12">
      <c r="B51" s="43" t="s">
        <v>463</v>
      </c>
      <c r="C51" s="35">
        <v>2</v>
      </c>
      <c r="D51" s="35">
        <v>19</v>
      </c>
      <c r="E51" s="35" t="s">
        <v>443</v>
      </c>
      <c r="F51" s="34" t="s">
        <v>492</v>
      </c>
      <c r="G51" s="35"/>
      <c r="L51" s="43" t="s">
        <v>482</v>
      </c>
      <c r="M51" s="35">
        <v>9</v>
      </c>
      <c r="N51" s="35">
        <v>19</v>
      </c>
      <c r="O51" s="35" t="s">
        <v>172</v>
      </c>
      <c r="P51" s="34" t="s">
        <v>497</v>
      </c>
      <c r="Q51" s="35"/>
    </row>
    <row r="52" spans="2:17" ht="12">
      <c r="B52" s="43"/>
      <c r="C52" s="42"/>
      <c r="D52" s="42"/>
      <c r="E52" s="42"/>
      <c r="F52" s="42"/>
      <c r="G52" s="35"/>
      <c r="L52" s="43" t="s">
        <v>34</v>
      </c>
      <c r="M52" s="35">
        <v>6</v>
      </c>
      <c r="N52" s="35">
        <v>18</v>
      </c>
      <c r="O52" s="35" t="s">
        <v>35</v>
      </c>
      <c r="P52" s="34" t="s">
        <v>484</v>
      </c>
      <c r="Q52" s="35"/>
    </row>
    <row r="53" spans="2:17" ht="13.5" customHeight="1">
      <c r="B53" s="43" t="s">
        <v>480</v>
      </c>
      <c r="C53" s="42"/>
      <c r="D53" s="42"/>
      <c r="E53" s="42"/>
      <c r="F53" s="42"/>
      <c r="G53" s="36"/>
      <c r="L53" s="43" t="s">
        <v>64</v>
      </c>
      <c r="M53" s="35">
        <v>4</v>
      </c>
      <c r="N53" s="35">
        <v>15</v>
      </c>
      <c r="O53" s="35" t="s">
        <v>65</v>
      </c>
      <c r="P53" s="34" t="s">
        <v>494</v>
      </c>
      <c r="Q53" s="36"/>
    </row>
    <row r="54" ht="13.5" customHeight="1"/>
    <row r="56" spans="2:17" ht="12">
      <c r="B56" s="11" t="s">
        <v>230</v>
      </c>
      <c r="C56" s="11"/>
      <c r="D56" s="10"/>
      <c r="E56" s="12"/>
      <c r="F56" s="10" t="s">
        <v>1</v>
      </c>
      <c r="G56" s="13" t="s">
        <v>231</v>
      </c>
      <c r="I56" s="15"/>
      <c r="L56" s="11" t="s">
        <v>0</v>
      </c>
      <c r="O56" s="10" t="s">
        <v>1</v>
      </c>
      <c r="P56" s="17" t="s">
        <v>36</v>
      </c>
      <c r="Q56" s="18" t="s">
        <v>2</v>
      </c>
    </row>
    <row r="57" spans="2:17" ht="12">
      <c r="B57" s="19"/>
      <c r="D57" s="15"/>
      <c r="E57" s="12"/>
      <c r="F57" s="12"/>
      <c r="G57" s="20" t="s">
        <v>232</v>
      </c>
      <c r="I57" s="15"/>
      <c r="O57" s="11" t="s">
        <v>38</v>
      </c>
      <c r="P57" s="18" t="s">
        <v>37</v>
      </c>
      <c r="Q57" s="18" t="s">
        <v>39</v>
      </c>
    </row>
    <row r="58" spans="2:16" ht="12">
      <c r="B58" s="10" t="s">
        <v>3</v>
      </c>
      <c r="C58" s="10" t="s">
        <v>4</v>
      </c>
      <c r="D58" s="10" t="s">
        <v>5</v>
      </c>
      <c r="E58" s="10" t="s">
        <v>6</v>
      </c>
      <c r="F58" s="10" t="s">
        <v>7</v>
      </c>
      <c r="G58" s="15"/>
      <c r="H58" s="15"/>
      <c r="I58" s="15"/>
      <c r="L58" s="10" t="s">
        <v>3</v>
      </c>
      <c r="M58" s="10" t="s">
        <v>4</v>
      </c>
      <c r="N58" s="10" t="s">
        <v>5</v>
      </c>
      <c r="O58" s="10" t="s">
        <v>6</v>
      </c>
      <c r="P58" s="10" t="s">
        <v>7</v>
      </c>
    </row>
    <row r="59" spans="2:17" ht="12">
      <c r="B59" s="19" t="s">
        <v>233</v>
      </c>
      <c r="C59" s="15">
        <v>12</v>
      </c>
      <c r="D59" s="15">
        <v>6</v>
      </c>
      <c r="E59" s="15">
        <f aca="true" t="shared" si="0" ref="E59:E67">SUM(C59+D59)</f>
        <v>18</v>
      </c>
      <c r="F59" s="15">
        <v>22</v>
      </c>
      <c r="G59" s="15"/>
      <c r="H59" s="15"/>
      <c r="I59" s="15"/>
      <c r="L59" s="19" t="s">
        <v>8</v>
      </c>
      <c r="M59" s="15">
        <v>5</v>
      </c>
      <c r="N59" s="15">
        <v>8</v>
      </c>
      <c r="O59" s="15">
        <v>13</v>
      </c>
      <c r="P59" s="15">
        <v>6</v>
      </c>
      <c r="Q59" s="21" t="s">
        <v>40</v>
      </c>
    </row>
    <row r="60" spans="2:16" ht="12">
      <c r="B60" s="19" t="s">
        <v>234</v>
      </c>
      <c r="C60" s="15">
        <v>12</v>
      </c>
      <c r="D60" s="15">
        <v>5</v>
      </c>
      <c r="E60" s="15">
        <f t="shared" si="0"/>
        <v>17</v>
      </c>
      <c r="F60" s="15">
        <v>26</v>
      </c>
      <c r="G60" s="15"/>
      <c r="H60" s="15"/>
      <c r="I60" s="15"/>
      <c r="L60" s="19" t="s">
        <v>9</v>
      </c>
      <c r="M60" s="15">
        <v>15</v>
      </c>
      <c r="N60" s="15">
        <v>13</v>
      </c>
      <c r="O60" s="15">
        <v>28</v>
      </c>
      <c r="P60" s="15">
        <v>10</v>
      </c>
    </row>
    <row r="61" spans="2:16" ht="12">
      <c r="B61" s="19" t="s">
        <v>235</v>
      </c>
      <c r="C61" s="15">
        <v>0</v>
      </c>
      <c r="D61" s="15">
        <v>1</v>
      </c>
      <c r="E61" s="15">
        <f t="shared" si="0"/>
        <v>1</v>
      </c>
      <c r="F61" s="15">
        <v>0</v>
      </c>
      <c r="G61" s="15"/>
      <c r="H61" s="15"/>
      <c r="I61" s="15"/>
      <c r="L61" s="19" t="s">
        <v>10</v>
      </c>
      <c r="M61" s="15">
        <v>1</v>
      </c>
      <c r="N61" s="15">
        <v>3</v>
      </c>
      <c r="O61" s="15">
        <v>4</v>
      </c>
      <c r="P61" s="15">
        <v>2</v>
      </c>
    </row>
    <row r="62" spans="2:16" ht="12">
      <c r="B62" s="22" t="s">
        <v>236</v>
      </c>
      <c r="C62" s="15">
        <v>6</v>
      </c>
      <c r="D62" s="15">
        <v>6</v>
      </c>
      <c r="E62" s="15">
        <f t="shared" si="0"/>
        <v>12</v>
      </c>
      <c r="F62" s="15">
        <v>36</v>
      </c>
      <c r="G62" s="15"/>
      <c r="H62" s="15"/>
      <c r="I62" s="15"/>
      <c r="L62" s="19" t="s">
        <v>11</v>
      </c>
      <c r="M62" s="15">
        <v>2</v>
      </c>
      <c r="N62" s="15">
        <v>4</v>
      </c>
      <c r="O62" s="15">
        <v>6</v>
      </c>
      <c r="P62" s="15">
        <v>0</v>
      </c>
    </row>
    <row r="63" spans="2:16" ht="12">
      <c r="B63" s="19" t="s">
        <v>237</v>
      </c>
      <c r="C63" s="15">
        <v>2</v>
      </c>
      <c r="D63" s="15">
        <v>4</v>
      </c>
      <c r="E63" s="15">
        <f t="shared" si="0"/>
        <v>6</v>
      </c>
      <c r="F63" s="15">
        <v>8</v>
      </c>
      <c r="G63" s="15"/>
      <c r="H63" s="15"/>
      <c r="I63" s="15"/>
      <c r="L63" s="19" t="s">
        <v>12</v>
      </c>
      <c r="M63" s="15">
        <v>6</v>
      </c>
      <c r="N63" s="15">
        <v>3</v>
      </c>
      <c r="O63" s="15">
        <v>9</v>
      </c>
      <c r="P63" s="15">
        <v>2</v>
      </c>
    </row>
    <row r="64" spans="2:16" ht="12">
      <c r="B64" s="22" t="s">
        <v>238</v>
      </c>
      <c r="C64" s="15">
        <v>6</v>
      </c>
      <c r="D64" s="15">
        <v>8</v>
      </c>
      <c r="E64" s="15">
        <f t="shared" si="0"/>
        <v>14</v>
      </c>
      <c r="F64" s="15">
        <v>4</v>
      </c>
      <c r="G64" s="15"/>
      <c r="H64" s="15"/>
      <c r="I64" s="15"/>
      <c r="L64" s="19" t="s">
        <v>13</v>
      </c>
      <c r="M64" s="15">
        <v>11</v>
      </c>
      <c r="N64" s="15">
        <v>5</v>
      </c>
      <c r="O64" s="15">
        <v>16</v>
      </c>
      <c r="P64" s="15">
        <v>2</v>
      </c>
    </row>
    <row r="65" spans="2:16" ht="12">
      <c r="B65" s="19" t="s">
        <v>239</v>
      </c>
      <c r="C65" s="15">
        <v>1</v>
      </c>
      <c r="D65" s="15">
        <v>5</v>
      </c>
      <c r="E65" s="15">
        <f t="shared" si="0"/>
        <v>6</v>
      </c>
      <c r="F65" s="15">
        <v>6</v>
      </c>
      <c r="G65" s="15"/>
      <c r="H65" s="15"/>
      <c r="I65" s="15"/>
      <c r="L65" s="19" t="s">
        <v>14</v>
      </c>
      <c r="M65" s="15">
        <v>12</v>
      </c>
      <c r="N65" s="15">
        <v>8</v>
      </c>
      <c r="O65" s="15">
        <v>20</v>
      </c>
      <c r="P65" s="15">
        <v>6</v>
      </c>
    </row>
    <row r="66" spans="2:16" ht="12">
      <c r="B66" s="22" t="s">
        <v>240</v>
      </c>
      <c r="C66" s="15">
        <v>2</v>
      </c>
      <c r="D66" s="15">
        <v>2</v>
      </c>
      <c r="E66" s="15">
        <f t="shared" si="0"/>
        <v>4</v>
      </c>
      <c r="F66" s="15">
        <v>32</v>
      </c>
      <c r="G66" s="15"/>
      <c r="H66" s="15"/>
      <c r="I66" s="15"/>
      <c r="L66" s="19" t="s">
        <v>15</v>
      </c>
      <c r="M66" s="15">
        <v>5</v>
      </c>
      <c r="N66" s="15">
        <v>1</v>
      </c>
      <c r="O66" s="15">
        <v>6</v>
      </c>
      <c r="P66" s="15">
        <v>6</v>
      </c>
    </row>
    <row r="67" spans="2:16" ht="12">
      <c r="B67" s="22" t="s">
        <v>241</v>
      </c>
      <c r="C67" s="15">
        <v>4</v>
      </c>
      <c r="D67" s="15">
        <v>3</v>
      </c>
      <c r="E67" s="15">
        <f t="shared" si="0"/>
        <v>7</v>
      </c>
      <c r="F67" s="15">
        <v>16</v>
      </c>
      <c r="G67" s="15"/>
      <c r="H67" s="15"/>
      <c r="I67" s="15"/>
      <c r="L67" s="19" t="s">
        <v>16</v>
      </c>
      <c r="M67" s="15">
        <v>2</v>
      </c>
      <c r="N67" s="15">
        <v>10</v>
      </c>
      <c r="O67" s="15">
        <v>12</v>
      </c>
      <c r="P67" s="15">
        <v>10</v>
      </c>
    </row>
    <row r="68" spans="2:17" ht="12">
      <c r="B68" s="19" t="s">
        <v>242</v>
      </c>
      <c r="C68" s="15">
        <v>3</v>
      </c>
      <c r="D68" s="15">
        <v>9</v>
      </c>
      <c r="E68" s="15">
        <f>SUM(C68:D68)</f>
        <v>12</v>
      </c>
      <c r="F68" s="15">
        <v>18</v>
      </c>
      <c r="G68" s="15"/>
      <c r="H68" s="15"/>
      <c r="I68" s="15"/>
      <c r="L68" s="19" t="s">
        <v>17</v>
      </c>
      <c r="M68" s="15">
        <v>11</v>
      </c>
      <c r="N68" s="15">
        <v>3</v>
      </c>
      <c r="O68" s="15">
        <v>14</v>
      </c>
      <c r="P68" s="15">
        <v>19</v>
      </c>
      <c r="Q68" s="19" t="s">
        <v>18</v>
      </c>
    </row>
    <row r="69" spans="2:16" ht="12">
      <c r="B69" s="22" t="s">
        <v>243</v>
      </c>
      <c r="C69" s="15">
        <v>0</v>
      </c>
      <c r="D69" s="15">
        <v>0</v>
      </c>
      <c r="E69" s="15">
        <f aca="true" t="shared" si="1" ref="E69:E74">SUM(C69+D69)</f>
        <v>0</v>
      </c>
      <c r="F69" s="15">
        <v>4</v>
      </c>
      <c r="G69" s="15"/>
      <c r="H69" s="15"/>
      <c r="I69" s="23"/>
      <c r="L69" s="19" t="s">
        <v>19</v>
      </c>
      <c r="M69" s="15">
        <v>0</v>
      </c>
      <c r="N69" s="15">
        <v>1</v>
      </c>
      <c r="O69" s="15">
        <v>1</v>
      </c>
      <c r="P69" s="15">
        <v>0</v>
      </c>
    </row>
    <row r="70" spans="2:16" ht="12">
      <c r="B70" s="19" t="s">
        <v>244</v>
      </c>
      <c r="C70" s="15">
        <v>0</v>
      </c>
      <c r="D70" s="15">
        <v>0</v>
      </c>
      <c r="E70" s="15">
        <f t="shared" si="1"/>
        <v>0</v>
      </c>
      <c r="F70" s="15">
        <v>6</v>
      </c>
      <c r="G70" s="15"/>
      <c r="H70" s="15"/>
      <c r="I70" s="15"/>
      <c r="L70" s="19" t="s">
        <v>20</v>
      </c>
      <c r="M70" s="15">
        <v>3</v>
      </c>
      <c r="N70" s="15">
        <v>4</v>
      </c>
      <c r="O70" s="15">
        <v>7</v>
      </c>
      <c r="P70" s="15">
        <v>8</v>
      </c>
    </row>
    <row r="71" spans="2:16" ht="12">
      <c r="B71" s="22" t="s">
        <v>245</v>
      </c>
      <c r="C71" s="15">
        <v>8</v>
      </c>
      <c r="D71" s="15">
        <v>8</v>
      </c>
      <c r="E71" s="15">
        <f t="shared" si="1"/>
        <v>16</v>
      </c>
      <c r="F71" s="15">
        <v>54</v>
      </c>
      <c r="G71" s="15"/>
      <c r="H71" s="15"/>
      <c r="I71" s="15"/>
      <c r="L71" s="19" t="s">
        <v>21</v>
      </c>
      <c r="M71" s="15">
        <v>2</v>
      </c>
      <c r="N71" s="15">
        <v>0</v>
      </c>
      <c r="O71" s="15">
        <v>2</v>
      </c>
      <c r="P71" s="15">
        <v>0</v>
      </c>
    </row>
    <row r="72" spans="2:16" ht="12">
      <c r="B72" s="19" t="s">
        <v>246</v>
      </c>
      <c r="C72" s="15">
        <v>1</v>
      </c>
      <c r="D72" s="15">
        <v>0</v>
      </c>
      <c r="E72" s="15">
        <f t="shared" si="1"/>
        <v>1</v>
      </c>
      <c r="F72" s="15">
        <v>0</v>
      </c>
      <c r="G72" s="15"/>
      <c r="H72" s="15"/>
      <c r="I72" s="15"/>
      <c r="L72" s="19" t="s">
        <v>22</v>
      </c>
      <c r="M72" s="15">
        <v>1</v>
      </c>
      <c r="N72" s="15">
        <v>1</v>
      </c>
      <c r="O72" s="15">
        <v>2</v>
      </c>
      <c r="P72" s="15">
        <v>20</v>
      </c>
    </row>
    <row r="73" spans="2:16" ht="12">
      <c r="B73" s="19" t="s">
        <v>247</v>
      </c>
      <c r="C73" s="15">
        <v>0</v>
      </c>
      <c r="D73" s="15">
        <v>1</v>
      </c>
      <c r="E73" s="15">
        <f t="shared" si="1"/>
        <v>1</v>
      </c>
      <c r="F73" s="15">
        <v>14</v>
      </c>
      <c r="G73" s="15"/>
      <c r="H73" s="15"/>
      <c r="I73" s="15"/>
      <c r="L73" s="19" t="s">
        <v>23</v>
      </c>
      <c r="M73" s="15">
        <v>1</v>
      </c>
      <c r="N73" s="15">
        <v>2</v>
      </c>
      <c r="O73" s="15">
        <v>3</v>
      </c>
      <c r="P73" s="15">
        <v>2</v>
      </c>
    </row>
    <row r="74" spans="2:16" ht="12">
      <c r="B74" s="22" t="s">
        <v>248</v>
      </c>
      <c r="C74" s="15">
        <v>0</v>
      </c>
      <c r="D74" s="15">
        <v>0</v>
      </c>
      <c r="E74" s="15">
        <f t="shared" si="1"/>
        <v>0</v>
      </c>
      <c r="F74" s="15">
        <v>35</v>
      </c>
      <c r="G74" s="15" t="s">
        <v>249</v>
      </c>
      <c r="H74" s="15"/>
      <c r="I74" s="15"/>
      <c r="L74" s="19" t="s">
        <v>24</v>
      </c>
      <c r="M74" s="15">
        <v>1</v>
      </c>
      <c r="N74" s="15">
        <v>0</v>
      </c>
      <c r="O74" s="15">
        <v>1</v>
      </c>
      <c r="P74" s="15">
        <v>6</v>
      </c>
    </row>
    <row r="75" spans="2:16" ht="12">
      <c r="B75" s="19" t="s">
        <v>250</v>
      </c>
      <c r="C75" s="15">
        <v>1</v>
      </c>
      <c r="D75" s="15">
        <v>3</v>
      </c>
      <c r="E75" s="15">
        <f>SUM(C75:D75)</f>
        <v>4</v>
      </c>
      <c r="F75" s="15">
        <v>44</v>
      </c>
      <c r="G75" s="15"/>
      <c r="H75" s="15"/>
      <c r="I75" s="15"/>
      <c r="L75" s="19" t="s">
        <v>25</v>
      </c>
      <c r="M75" s="15">
        <v>0</v>
      </c>
      <c r="N75" s="15">
        <v>0</v>
      </c>
      <c r="O75" s="15">
        <v>0</v>
      </c>
      <c r="P75" s="15">
        <v>0</v>
      </c>
    </row>
    <row r="76" spans="2:9" ht="12">
      <c r="B76" s="22" t="s">
        <v>251</v>
      </c>
      <c r="C76" s="15">
        <v>0</v>
      </c>
      <c r="D76" s="15">
        <v>0</v>
      </c>
      <c r="E76" s="15">
        <f>SUM(C76:D76)</f>
        <v>0</v>
      </c>
      <c r="F76" s="15">
        <v>12</v>
      </c>
      <c r="G76" s="15"/>
      <c r="H76" s="15"/>
      <c r="I76" s="15"/>
    </row>
    <row r="77" spans="2:19" ht="12">
      <c r="B77" s="22" t="s">
        <v>252</v>
      </c>
      <c r="C77" s="15">
        <v>4</v>
      </c>
      <c r="D77" s="15">
        <v>8</v>
      </c>
      <c r="E77" s="15">
        <f>SUM(C77+D77)</f>
        <v>12</v>
      </c>
      <c r="F77" s="15">
        <v>15</v>
      </c>
      <c r="G77" s="15" t="s">
        <v>249</v>
      </c>
      <c r="H77" s="15"/>
      <c r="I77" s="15"/>
      <c r="L77" s="10" t="s">
        <v>26</v>
      </c>
      <c r="M77" s="10" t="s">
        <v>27</v>
      </c>
      <c r="N77" s="10" t="s">
        <v>28</v>
      </c>
      <c r="O77" s="10" t="s">
        <v>29</v>
      </c>
      <c r="P77" s="11" t="s">
        <v>30</v>
      </c>
      <c r="Q77" s="10" t="s">
        <v>31</v>
      </c>
      <c r="R77" s="10" t="s">
        <v>1</v>
      </c>
      <c r="S77" s="10" t="s">
        <v>32</v>
      </c>
    </row>
    <row r="78" spans="2:19" ht="12">
      <c r="B78" s="19" t="s">
        <v>253</v>
      </c>
      <c r="C78" s="15">
        <v>5</v>
      </c>
      <c r="D78" s="15">
        <v>1</v>
      </c>
      <c r="E78" s="15">
        <f>SUM(C78+D78)</f>
        <v>6</v>
      </c>
      <c r="F78" s="15">
        <v>20</v>
      </c>
      <c r="G78" s="15"/>
      <c r="H78" s="15"/>
      <c r="I78" s="15"/>
      <c r="L78" s="19" t="s">
        <v>8</v>
      </c>
      <c r="M78" s="15">
        <v>1</v>
      </c>
      <c r="N78" s="15">
        <v>5</v>
      </c>
      <c r="O78" s="15">
        <v>4</v>
      </c>
      <c r="P78" s="23">
        <f>SUM(O78/N78)</f>
        <v>0.8</v>
      </c>
      <c r="Q78" s="15">
        <v>4</v>
      </c>
      <c r="R78" s="15" t="s">
        <v>33</v>
      </c>
      <c r="S78" s="15">
        <v>0</v>
      </c>
    </row>
    <row r="79" spans="2:19" ht="12">
      <c r="B79" s="19" t="s">
        <v>254</v>
      </c>
      <c r="C79" s="15">
        <v>0</v>
      </c>
      <c r="D79" s="15">
        <v>0</v>
      </c>
      <c r="E79" s="15">
        <f>SUM(C79+D79)</f>
        <v>0</v>
      </c>
      <c r="F79" s="15">
        <v>8</v>
      </c>
      <c r="G79" s="15"/>
      <c r="H79" s="15"/>
      <c r="I79" s="15"/>
      <c r="L79" s="19" t="s">
        <v>34</v>
      </c>
      <c r="M79" s="15">
        <v>18</v>
      </c>
      <c r="N79" s="15">
        <v>254</v>
      </c>
      <c r="O79" s="15">
        <v>236</v>
      </c>
      <c r="P79" s="23">
        <f>SUM(O79/N79)</f>
        <v>0.9291338582677166</v>
      </c>
      <c r="Q79" s="15">
        <v>1.55</v>
      </c>
      <c r="R79" s="15" t="s">
        <v>35</v>
      </c>
      <c r="S79" s="15">
        <v>6</v>
      </c>
    </row>
    <row r="80" spans="2:17" ht="12">
      <c r="B80" s="19" t="s">
        <v>255</v>
      </c>
      <c r="C80" s="15">
        <v>1</v>
      </c>
      <c r="D80" s="15">
        <v>5</v>
      </c>
      <c r="E80" s="15">
        <f>SUM(C80+D80)</f>
        <v>6</v>
      </c>
      <c r="F80" s="15">
        <v>12</v>
      </c>
      <c r="G80" s="15"/>
      <c r="H80" s="15"/>
      <c r="I80" s="15"/>
      <c r="M80" s="15"/>
      <c r="N80" s="15"/>
      <c r="O80" s="15"/>
      <c r="P80" s="23"/>
      <c r="Q80" s="15"/>
    </row>
    <row r="81" spans="2:17" ht="12">
      <c r="B81" s="19"/>
      <c r="C81" s="15">
        <f>SUM(C59:C80)</f>
        <v>68</v>
      </c>
      <c r="D81" s="15"/>
      <c r="E81" s="15"/>
      <c r="F81" s="15">
        <f>SUM(F59:F80)</f>
        <v>392</v>
      </c>
      <c r="G81" s="15"/>
      <c r="H81" s="15"/>
      <c r="I81" s="15"/>
      <c r="M81" s="15"/>
      <c r="N81" s="15"/>
      <c r="O81" s="15"/>
      <c r="P81" s="23"/>
      <c r="Q81" s="15"/>
    </row>
    <row r="82" spans="2:17" ht="12">
      <c r="B82" s="22"/>
      <c r="C82" s="15"/>
      <c r="D82" s="15"/>
      <c r="E82" s="15"/>
      <c r="F82" s="15"/>
      <c r="G82" s="15"/>
      <c r="H82" s="15"/>
      <c r="I82" s="15"/>
      <c r="M82" s="15"/>
      <c r="N82" s="15"/>
      <c r="O82" s="15"/>
      <c r="P82" s="23"/>
      <c r="Q82" s="15"/>
    </row>
    <row r="83" spans="2:19" ht="12">
      <c r="B83" s="10" t="s">
        <v>26</v>
      </c>
      <c r="C83" s="10" t="s">
        <v>27</v>
      </c>
      <c r="D83" s="10" t="s">
        <v>28</v>
      </c>
      <c r="E83" s="10" t="s">
        <v>29</v>
      </c>
      <c r="F83" s="10" t="s">
        <v>30</v>
      </c>
      <c r="G83" s="10" t="s">
        <v>31</v>
      </c>
      <c r="H83" s="10" t="s">
        <v>1</v>
      </c>
      <c r="I83" s="10" t="s">
        <v>256</v>
      </c>
      <c r="M83" s="15"/>
      <c r="N83" s="15"/>
      <c r="O83" s="15"/>
      <c r="P83" s="23"/>
      <c r="Q83" s="15"/>
      <c r="R83" s="15"/>
      <c r="S83" s="15"/>
    </row>
    <row r="84" spans="2:19" ht="12">
      <c r="B84" s="22" t="s">
        <v>254</v>
      </c>
      <c r="C84" s="15">
        <v>8</v>
      </c>
      <c r="D84" s="15">
        <v>250</v>
      </c>
      <c r="E84" s="15">
        <v>212</v>
      </c>
      <c r="F84" s="23">
        <v>0.848</v>
      </c>
      <c r="G84" s="15">
        <v>4.75</v>
      </c>
      <c r="H84" s="24" t="s">
        <v>257</v>
      </c>
      <c r="I84" s="25" t="s">
        <v>258</v>
      </c>
      <c r="M84" s="15"/>
      <c r="N84" s="15"/>
      <c r="O84" s="15"/>
      <c r="P84" s="23"/>
      <c r="Q84" s="15"/>
      <c r="R84" s="15"/>
      <c r="S84" s="15"/>
    </row>
    <row r="85" spans="2:19" ht="12">
      <c r="B85" s="19" t="s">
        <v>259</v>
      </c>
      <c r="C85" s="15">
        <v>11</v>
      </c>
      <c r="D85" s="15">
        <v>332</v>
      </c>
      <c r="E85" s="15">
        <v>285</v>
      </c>
      <c r="F85" s="23">
        <v>0.8584</v>
      </c>
      <c r="G85" s="26">
        <v>4.27</v>
      </c>
      <c r="H85" s="15" t="s">
        <v>260</v>
      </c>
      <c r="I85" s="27" t="s">
        <v>258</v>
      </c>
      <c r="M85" s="15"/>
      <c r="N85" s="15"/>
      <c r="O85" s="15"/>
      <c r="P85" s="23"/>
      <c r="Q85" s="15"/>
      <c r="R85" s="15"/>
      <c r="S85" s="15"/>
    </row>
    <row r="86" spans="13:19" ht="12">
      <c r="M86" s="15"/>
      <c r="N86" s="15"/>
      <c r="O86" s="15"/>
      <c r="P86" s="23"/>
      <c r="Q86" s="15"/>
      <c r="R86" s="15"/>
      <c r="S86" s="15"/>
    </row>
    <row r="87" spans="2:19" ht="12">
      <c r="B87" s="11" t="s">
        <v>261</v>
      </c>
      <c r="C87" s="11"/>
      <c r="D87" s="10"/>
      <c r="E87" s="12"/>
      <c r="F87" s="15"/>
      <c r="G87" s="10" t="s">
        <v>1</v>
      </c>
      <c r="H87" s="32" t="s">
        <v>262</v>
      </c>
      <c r="I87" s="15"/>
      <c r="L87" s="11" t="s">
        <v>41</v>
      </c>
      <c r="Q87" s="11" t="s">
        <v>1</v>
      </c>
      <c r="R87" s="15"/>
      <c r="S87" s="15"/>
    </row>
    <row r="88" spans="2:19" ht="12">
      <c r="B88" s="19"/>
      <c r="D88" s="15"/>
      <c r="E88" s="12"/>
      <c r="F88" s="12"/>
      <c r="G88" s="15"/>
      <c r="H88" s="10" t="s">
        <v>263</v>
      </c>
      <c r="I88" s="15"/>
      <c r="Q88" s="11" t="s">
        <v>43</v>
      </c>
      <c r="R88" s="15"/>
      <c r="S88" s="15"/>
    </row>
    <row r="89" spans="2:17" ht="12">
      <c r="B89" s="10" t="s">
        <v>3</v>
      </c>
      <c r="C89" s="10" t="s">
        <v>4</v>
      </c>
      <c r="D89" s="10" t="s">
        <v>5</v>
      </c>
      <c r="E89" s="10" t="s">
        <v>6</v>
      </c>
      <c r="F89" s="10" t="s">
        <v>7</v>
      </c>
      <c r="G89" s="15"/>
      <c r="H89" s="15"/>
      <c r="I89" s="15"/>
      <c r="L89" s="10" t="s">
        <v>3</v>
      </c>
      <c r="M89" s="10" t="s">
        <v>4</v>
      </c>
      <c r="N89" s="10" t="s">
        <v>5</v>
      </c>
      <c r="O89" s="10" t="s">
        <v>6</v>
      </c>
      <c r="P89" s="10" t="s">
        <v>7</v>
      </c>
      <c r="Q89" s="10"/>
    </row>
    <row r="90" spans="2:19" ht="12">
      <c r="B90" s="22" t="s">
        <v>264</v>
      </c>
      <c r="C90" s="15">
        <v>23</v>
      </c>
      <c r="D90" s="15">
        <v>15</v>
      </c>
      <c r="E90" s="15">
        <f aca="true" t="shared" si="2" ref="E90:E104">SUM(C90:D90)</f>
        <v>38</v>
      </c>
      <c r="F90" s="15">
        <v>10</v>
      </c>
      <c r="G90" s="15"/>
      <c r="H90" s="15"/>
      <c r="I90" s="15"/>
      <c r="L90" s="19" t="s">
        <v>47</v>
      </c>
      <c r="M90" s="15">
        <v>8</v>
      </c>
      <c r="N90" s="15">
        <v>5</v>
      </c>
      <c r="O90" s="15">
        <f aca="true" t="shared" si="3" ref="O90:O105">SUM(M90+N90)</f>
        <v>13</v>
      </c>
      <c r="P90" s="15">
        <v>12</v>
      </c>
      <c r="R90" s="10" t="s">
        <v>36</v>
      </c>
      <c r="S90" s="10" t="s">
        <v>42</v>
      </c>
    </row>
    <row r="91" spans="2:19" ht="12">
      <c r="B91" s="19" t="s">
        <v>265</v>
      </c>
      <c r="C91" s="15">
        <v>1</v>
      </c>
      <c r="D91" s="15">
        <v>1</v>
      </c>
      <c r="E91" s="15">
        <f t="shared" si="2"/>
        <v>2</v>
      </c>
      <c r="F91" s="15">
        <v>18</v>
      </c>
      <c r="G91" s="15"/>
      <c r="H91" s="15"/>
      <c r="I91" s="15"/>
      <c r="L91" s="19" t="s">
        <v>48</v>
      </c>
      <c r="M91" s="15">
        <v>1</v>
      </c>
      <c r="N91" s="15">
        <v>0</v>
      </c>
      <c r="O91" s="15">
        <f t="shared" si="3"/>
        <v>1</v>
      </c>
      <c r="P91" s="15">
        <v>0</v>
      </c>
      <c r="R91" s="10" t="s">
        <v>44</v>
      </c>
      <c r="S91" s="17" t="s">
        <v>45</v>
      </c>
    </row>
    <row r="92" spans="2:18" ht="12">
      <c r="B92" s="22" t="s">
        <v>266</v>
      </c>
      <c r="C92" s="15">
        <v>3</v>
      </c>
      <c r="D92" s="15">
        <v>6</v>
      </c>
      <c r="E92" s="15">
        <f t="shared" si="2"/>
        <v>9</v>
      </c>
      <c r="F92" s="15">
        <v>8</v>
      </c>
      <c r="G92" s="15"/>
      <c r="H92" s="15"/>
      <c r="I92" s="15"/>
      <c r="L92" s="19" t="s">
        <v>49</v>
      </c>
      <c r="M92" s="15">
        <v>4</v>
      </c>
      <c r="N92" s="15">
        <v>2</v>
      </c>
      <c r="O92" s="15">
        <f t="shared" si="3"/>
        <v>6</v>
      </c>
      <c r="P92" s="15">
        <v>2</v>
      </c>
      <c r="R92" s="10" t="s">
        <v>46</v>
      </c>
    </row>
    <row r="93" spans="2:19" ht="12">
      <c r="B93" s="19" t="s">
        <v>267</v>
      </c>
      <c r="C93" s="15">
        <v>5</v>
      </c>
      <c r="D93" s="15">
        <v>3</v>
      </c>
      <c r="E93" s="15">
        <f t="shared" si="2"/>
        <v>8</v>
      </c>
      <c r="F93" s="15">
        <v>0</v>
      </c>
      <c r="G93" s="15"/>
      <c r="H93" s="15"/>
      <c r="I93" s="15"/>
      <c r="L93" s="19" t="s">
        <v>50</v>
      </c>
      <c r="M93" s="15">
        <v>2</v>
      </c>
      <c r="N93" s="15">
        <v>1</v>
      </c>
      <c r="O93" s="15">
        <f t="shared" si="3"/>
        <v>3</v>
      </c>
      <c r="P93" s="15">
        <v>12</v>
      </c>
      <c r="R93" s="19"/>
      <c r="S93" s="19"/>
    </row>
    <row r="94" spans="2:19" ht="12">
      <c r="B94" s="19" t="s">
        <v>268</v>
      </c>
      <c r="C94" s="15">
        <v>0</v>
      </c>
      <c r="D94" s="15">
        <v>1</v>
      </c>
      <c r="E94" s="15">
        <f t="shared" si="2"/>
        <v>1</v>
      </c>
      <c r="F94" s="15">
        <v>34</v>
      </c>
      <c r="G94" s="15"/>
      <c r="H94" s="15"/>
      <c r="I94" s="15"/>
      <c r="L94" s="19" t="s">
        <v>51</v>
      </c>
      <c r="M94" s="15">
        <v>0</v>
      </c>
      <c r="N94" s="15">
        <v>1</v>
      </c>
      <c r="O94" s="15">
        <f t="shared" si="3"/>
        <v>1</v>
      </c>
      <c r="P94" s="15">
        <v>0</v>
      </c>
      <c r="R94" s="19"/>
      <c r="S94" s="19"/>
    </row>
    <row r="95" spans="2:19" ht="12">
      <c r="B95" s="19" t="s">
        <v>269</v>
      </c>
      <c r="C95" s="15">
        <v>3</v>
      </c>
      <c r="D95" s="15">
        <v>2</v>
      </c>
      <c r="E95" s="15">
        <f t="shared" si="2"/>
        <v>5</v>
      </c>
      <c r="F95" s="15">
        <v>18</v>
      </c>
      <c r="G95" s="15"/>
      <c r="H95" s="15"/>
      <c r="I95" s="15"/>
      <c r="L95" s="19" t="s">
        <v>52</v>
      </c>
      <c r="M95" s="15">
        <v>6</v>
      </c>
      <c r="N95" s="15">
        <v>2</v>
      </c>
      <c r="O95" s="15">
        <f t="shared" si="3"/>
        <v>8</v>
      </c>
      <c r="P95" s="15">
        <v>0</v>
      </c>
      <c r="R95" s="19"/>
      <c r="S95" s="19"/>
    </row>
    <row r="96" spans="2:19" ht="12">
      <c r="B96" s="19" t="s">
        <v>270</v>
      </c>
      <c r="C96" s="15">
        <v>11</v>
      </c>
      <c r="D96" s="15">
        <v>13</v>
      </c>
      <c r="E96" s="15">
        <f t="shared" si="2"/>
        <v>24</v>
      </c>
      <c r="F96" s="15">
        <v>23</v>
      </c>
      <c r="G96" s="15" t="s">
        <v>249</v>
      </c>
      <c r="H96" s="15"/>
      <c r="I96" s="15"/>
      <c r="L96" s="19" t="s">
        <v>53</v>
      </c>
      <c r="M96" s="15">
        <v>1</v>
      </c>
      <c r="N96" s="15">
        <v>3</v>
      </c>
      <c r="O96" s="15">
        <f t="shared" si="3"/>
        <v>4</v>
      </c>
      <c r="P96" s="15">
        <v>10</v>
      </c>
      <c r="R96" s="19"/>
      <c r="S96" s="19"/>
    </row>
    <row r="97" spans="2:19" ht="12">
      <c r="B97" s="22" t="s">
        <v>271</v>
      </c>
      <c r="C97" s="15">
        <v>13</v>
      </c>
      <c r="D97" s="15">
        <v>9</v>
      </c>
      <c r="E97" s="15">
        <f t="shared" si="2"/>
        <v>22</v>
      </c>
      <c r="F97" s="15">
        <v>16</v>
      </c>
      <c r="G97" s="15"/>
      <c r="H97" s="15"/>
      <c r="I97" s="15"/>
      <c r="L97" s="19" t="s">
        <v>54</v>
      </c>
      <c r="M97" s="15">
        <v>8</v>
      </c>
      <c r="N97" s="15">
        <v>5</v>
      </c>
      <c r="O97" s="15">
        <f t="shared" si="3"/>
        <v>13</v>
      </c>
      <c r="P97" s="15">
        <v>4</v>
      </c>
      <c r="R97" s="19"/>
      <c r="S97" s="19"/>
    </row>
    <row r="98" spans="2:19" ht="12">
      <c r="B98" s="19" t="s">
        <v>272</v>
      </c>
      <c r="C98" s="15">
        <v>29</v>
      </c>
      <c r="D98" s="15">
        <v>13</v>
      </c>
      <c r="E98" s="15">
        <f t="shared" si="2"/>
        <v>42</v>
      </c>
      <c r="F98" s="15">
        <v>16</v>
      </c>
      <c r="G98" s="15"/>
      <c r="H98" s="15"/>
      <c r="I98" s="15"/>
      <c r="L98" s="19" t="s">
        <v>55</v>
      </c>
      <c r="M98" s="15">
        <v>4</v>
      </c>
      <c r="N98" s="15">
        <v>1</v>
      </c>
      <c r="O98" s="15">
        <f t="shared" si="3"/>
        <v>5</v>
      </c>
      <c r="P98" s="15">
        <v>0</v>
      </c>
      <c r="R98" s="19"/>
      <c r="S98" s="19"/>
    </row>
    <row r="99" spans="2:19" ht="12">
      <c r="B99" s="19" t="s">
        <v>273</v>
      </c>
      <c r="C99" s="15">
        <v>12</v>
      </c>
      <c r="D99" s="15">
        <v>8</v>
      </c>
      <c r="E99" s="15">
        <f t="shared" si="2"/>
        <v>20</v>
      </c>
      <c r="F99" s="15">
        <v>29</v>
      </c>
      <c r="G99" s="15" t="s">
        <v>249</v>
      </c>
      <c r="H99" s="15"/>
      <c r="I99" s="23"/>
      <c r="L99" s="19" t="s">
        <v>56</v>
      </c>
      <c r="M99" s="15">
        <v>5</v>
      </c>
      <c r="N99" s="15">
        <v>5</v>
      </c>
      <c r="O99" s="15">
        <f t="shared" si="3"/>
        <v>10</v>
      </c>
      <c r="P99" s="15">
        <v>2</v>
      </c>
      <c r="R99" s="19"/>
      <c r="S99" s="19"/>
    </row>
    <row r="100" spans="2:19" ht="12">
      <c r="B100" s="19" t="s">
        <v>274</v>
      </c>
      <c r="C100" s="15">
        <v>1</v>
      </c>
      <c r="D100" s="15">
        <v>9</v>
      </c>
      <c r="E100" s="15">
        <f t="shared" si="2"/>
        <v>10</v>
      </c>
      <c r="F100" s="15">
        <v>20</v>
      </c>
      <c r="G100" s="15" t="s">
        <v>275</v>
      </c>
      <c r="H100" s="15"/>
      <c r="I100" s="15"/>
      <c r="L100" s="19" t="s">
        <v>57</v>
      </c>
      <c r="M100" s="15">
        <v>2</v>
      </c>
      <c r="N100" s="15">
        <v>0</v>
      </c>
      <c r="O100" s="15">
        <f t="shared" si="3"/>
        <v>2</v>
      </c>
      <c r="P100" s="15">
        <v>0</v>
      </c>
      <c r="R100" s="19"/>
      <c r="S100" s="19"/>
    </row>
    <row r="101" spans="2:19" ht="12">
      <c r="B101" s="22" t="s">
        <v>276</v>
      </c>
      <c r="C101" s="15">
        <v>2</v>
      </c>
      <c r="D101" s="15">
        <v>2</v>
      </c>
      <c r="E101" s="15">
        <f t="shared" si="2"/>
        <v>4</v>
      </c>
      <c r="F101" s="15">
        <v>14</v>
      </c>
      <c r="G101" s="15"/>
      <c r="H101" s="15"/>
      <c r="I101" s="15"/>
      <c r="L101" s="19" t="s">
        <v>58</v>
      </c>
      <c r="M101" s="15">
        <v>10</v>
      </c>
      <c r="N101" s="15">
        <v>5</v>
      </c>
      <c r="O101" s="15">
        <f t="shared" si="3"/>
        <v>15</v>
      </c>
      <c r="P101" s="15">
        <v>12</v>
      </c>
      <c r="R101" s="19"/>
      <c r="S101" s="19"/>
    </row>
    <row r="102" spans="2:19" ht="12">
      <c r="B102" s="22" t="s">
        <v>277</v>
      </c>
      <c r="C102" s="15">
        <v>11</v>
      </c>
      <c r="D102" s="15">
        <v>6</v>
      </c>
      <c r="E102" s="15">
        <f t="shared" si="2"/>
        <v>17</v>
      </c>
      <c r="F102" s="15">
        <v>27</v>
      </c>
      <c r="G102" s="15" t="s">
        <v>249</v>
      </c>
      <c r="H102" s="15"/>
      <c r="I102" s="15"/>
      <c r="L102" s="19" t="s">
        <v>59</v>
      </c>
      <c r="M102" s="15">
        <v>1</v>
      </c>
      <c r="N102" s="15">
        <v>1</v>
      </c>
      <c r="O102" s="15">
        <f t="shared" si="3"/>
        <v>2</v>
      </c>
      <c r="P102" s="15">
        <v>0</v>
      </c>
      <c r="R102" s="19"/>
      <c r="S102" s="19"/>
    </row>
    <row r="103" spans="2:19" ht="12">
      <c r="B103" s="19" t="s">
        <v>278</v>
      </c>
      <c r="C103" s="15">
        <v>4</v>
      </c>
      <c r="D103" s="15">
        <v>2</v>
      </c>
      <c r="E103" s="15">
        <f t="shared" si="2"/>
        <v>6</v>
      </c>
      <c r="F103" s="15">
        <v>20</v>
      </c>
      <c r="G103" s="15"/>
      <c r="H103" s="15"/>
      <c r="I103" s="15"/>
      <c r="L103" s="19" t="s">
        <v>60</v>
      </c>
      <c r="M103" s="15">
        <v>2</v>
      </c>
      <c r="N103" s="15">
        <v>2</v>
      </c>
      <c r="O103" s="15">
        <f t="shared" si="3"/>
        <v>4</v>
      </c>
      <c r="P103" s="15">
        <v>4</v>
      </c>
      <c r="R103" s="19"/>
      <c r="S103" s="19"/>
    </row>
    <row r="104" spans="2:19" ht="12">
      <c r="B104" s="22" t="s">
        <v>279</v>
      </c>
      <c r="C104" s="15">
        <v>1</v>
      </c>
      <c r="D104" s="15">
        <v>3</v>
      </c>
      <c r="E104" s="15">
        <f t="shared" si="2"/>
        <v>4</v>
      </c>
      <c r="F104" s="15">
        <v>6</v>
      </c>
      <c r="G104" s="15"/>
      <c r="H104" s="15"/>
      <c r="I104" s="15"/>
      <c r="L104" s="19" t="s">
        <v>61</v>
      </c>
      <c r="M104" s="15">
        <v>5</v>
      </c>
      <c r="N104" s="15">
        <v>4</v>
      </c>
      <c r="O104" s="15">
        <f t="shared" si="3"/>
        <v>9</v>
      </c>
      <c r="P104" s="15">
        <v>24</v>
      </c>
      <c r="R104" s="19"/>
      <c r="S104" s="19"/>
    </row>
    <row r="105" spans="2:19" ht="12">
      <c r="B105" s="19"/>
      <c r="C105" s="15">
        <f>SUM(C90:C104)</f>
        <v>119</v>
      </c>
      <c r="D105" s="15"/>
      <c r="E105" s="15"/>
      <c r="F105" s="15">
        <f>SUM(F90:F104)</f>
        <v>259</v>
      </c>
      <c r="G105" s="15"/>
      <c r="H105" s="15"/>
      <c r="I105" s="15"/>
      <c r="L105" s="19" t="s">
        <v>62</v>
      </c>
      <c r="M105" s="15">
        <v>0</v>
      </c>
      <c r="N105" s="15">
        <v>0</v>
      </c>
      <c r="O105" s="15">
        <f t="shared" si="3"/>
        <v>0</v>
      </c>
      <c r="P105" s="15">
        <v>0</v>
      </c>
      <c r="R105" s="19"/>
      <c r="S105" s="19"/>
    </row>
    <row r="106" spans="2:19" ht="12">
      <c r="B106" s="19"/>
      <c r="C106" s="15"/>
      <c r="D106" s="15"/>
      <c r="E106" s="15"/>
      <c r="F106" s="15"/>
      <c r="G106" s="15"/>
      <c r="H106" s="15"/>
      <c r="I106" s="15"/>
      <c r="R106" s="19"/>
      <c r="S106" s="19"/>
    </row>
    <row r="107" spans="2:19" ht="12">
      <c r="B107" s="22"/>
      <c r="C107" s="15"/>
      <c r="D107" s="15"/>
      <c r="E107" s="15"/>
      <c r="F107" s="15"/>
      <c r="G107" s="15"/>
      <c r="H107" s="15"/>
      <c r="I107" s="15"/>
      <c r="L107" s="10" t="s">
        <v>26</v>
      </c>
      <c r="M107" s="10" t="s">
        <v>27</v>
      </c>
      <c r="N107" s="10" t="s">
        <v>28</v>
      </c>
      <c r="O107" s="10" t="s">
        <v>29</v>
      </c>
      <c r="P107" s="11" t="s">
        <v>30</v>
      </c>
      <c r="Q107" s="10" t="s">
        <v>31</v>
      </c>
      <c r="R107" s="10" t="s">
        <v>1</v>
      </c>
      <c r="S107" s="10" t="s">
        <v>32</v>
      </c>
    </row>
    <row r="108" spans="2:19" ht="12">
      <c r="B108" s="10" t="s">
        <v>26</v>
      </c>
      <c r="C108" s="10" t="s">
        <v>27</v>
      </c>
      <c r="D108" s="10" t="s">
        <v>28</v>
      </c>
      <c r="E108" s="10" t="s">
        <v>29</v>
      </c>
      <c r="F108" s="10" t="s">
        <v>30</v>
      </c>
      <c r="G108" s="10" t="s">
        <v>31</v>
      </c>
      <c r="H108" s="10" t="s">
        <v>1</v>
      </c>
      <c r="I108" s="10" t="s">
        <v>256</v>
      </c>
      <c r="L108" s="19" t="s">
        <v>53</v>
      </c>
      <c r="M108" s="15">
        <v>3</v>
      </c>
      <c r="N108" s="15">
        <v>56</v>
      </c>
      <c r="O108" s="15">
        <v>43</v>
      </c>
      <c r="P108" s="23">
        <f>SUM(O108/N108)</f>
        <v>0.7678571428571429</v>
      </c>
      <c r="Q108" s="15">
        <v>4.3</v>
      </c>
      <c r="R108" s="15" t="s">
        <v>63</v>
      </c>
      <c r="S108" s="15">
        <v>0</v>
      </c>
    </row>
    <row r="109" spans="2:19" ht="12">
      <c r="B109" s="22"/>
      <c r="C109" s="15"/>
      <c r="D109" s="15"/>
      <c r="E109" s="15"/>
      <c r="F109" s="23"/>
      <c r="G109" s="15"/>
      <c r="H109" s="24"/>
      <c r="I109" s="25"/>
      <c r="L109" s="19" t="s">
        <v>64</v>
      </c>
      <c r="M109" s="15">
        <v>15</v>
      </c>
      <c r="N109" s="15">
        <v>278</v>
      </c>
      <c r="O109" s="15">
        <v>236</v>
      </c>
      <c r="P109" s="23">
        <f>SUM(O109/N109)</f>
        <v>0.8489208633093526</v>
      </c>
      <c r="Q109" s="15">
        <v>2.8</v>
      </c>
      <c r="R109" s="15" t="s">
        <v>65</v>
      </c>
      <c r="S109" s="15">
        <v>4</v>
      </c>
    </row>
    <row r="110" spans="2:9" ht="12">
      <c r="B110" s="19" t="s">
        <v>280</v>
      </c>
      <c r="C110" s="15">
        <v>10</v>
      </c>
      <c r="D110" s="15">
        <v>189</v>
      </c>
      <c r="E110" s="15">
        <v>173</v>
      </c>
      <c r="F110" s="23">
        <v>0.9153</v>
      </c>
      <c r="G110" s="26">
        <v>1.6</v>
      </c>
      <c r="H110" s="15" t="s">
        <v>281</v>
      </c>
      <c r="I110" s="15" t="s">
        <v>282</v>
      </c>
    </row>
    <row r="111" spans="2:12" ht="12">
      <c r="B111" s="19" t="s">
        <v>283</v>
      </c>
      <c r="C111" s="15">
        <v>10</v>
      </c>
      <c r="D111" s="15">
        <v>193</v>
      </c>
      <c r="E111" s="15">
        <v>171</v>
      </c>
      <c r="F111" s="23">
        <v>0.886</v>
      </c>
      <c r="G111" s="15">
        <v>2.2</v>
      </c>
      <c r="H111" s="15" t="s">
        <v>284</v>
      </c>
      <c r="I111" s="25" t="s">
        <v>285</v>
      </c>
      <c r="L111" s="19" t="s">
        <v>66</v>
      </c>
    </row>
    <row r="113" spans="2:19" ht="12">
      <c r="B113" s="11" t="s">
        <v>286</v>
      </c>
      <c r="C113" s="11"/>
      <c r="D113" s="10"/>
      <c r="E113" s="12"/>
      <c r="F113" s="15"/>
      <c r="G113" s="10" t="s">
        <v>1</v>
      </c>
      <c r="H113" s="32" t="s">
        <v>287</v>
      </c>
      <c r="I113" s="15"/>
      <c r="L113" s="11" t="s">
        <v>67</v>
      </c>
      <c r="Q113" s="10" t="s">
        <v>1</v>
      </c>
      <c r="R113" s="19"/>
      <c r="S113" s="19"/>
    </row>
    <row r="114" spans="2:19" ht="12">
      <c r="B114" s="19"/>
      <c r="D114" s="15"/>
      <c r="E114" s="12"/>
      <c r="F114" s="12"/>
      <c r="G114" s="15"/>
      <c r="H114" s="33" t="s">
        <v>288</v>
      </c>
      <c r="I114" s="15"/>
      <c r="Q114" s="29" t="s">
        <v>69</v>
      </c>
      <c r="R114" s="19"/>
      <c r="S114" s="19"/>
    </row>
    <row r="115" spans="2:16" ht="12">
      <c r="B115" s="10" t="s">
        <v>3</v>
      </c>
      <c r="C115" s="10" t="s">
        <v>4</v>
      </c>
      <c r="D115" s="10" t="s">
        <v>5</v>
      </c>
      <c r="E115" s="10" t="s">
        <v>6</v>
      </c>
      <c r="F115" s="10" t="s">
        <v>7</v>
      </c>
      <c r="G115" s="15"/>
      <c r="H115" s="15"/>
      <c r="I115" s="15"/>
      <c r="L115" s="10" t="s">
        <v>3</v>
      </c>
      <c r="M115" s="10" t="s">
        <v>4</v>
      </c>
      <c r="N115" s="10" t="s">
        <v>5</v>
      </c>
      <c r="O115" s="10" t="s">
        <v>6</v>
      </c>
      <c r="P115" s="10" t="s">
        <v>7</v>
      </c>
    </row>
    <row r="116" spans="2:18" ht="12">
      <c r="B116" s="22" t="s">
        <v>289</v>
      </c>
      <c r="C116" s="15">
        <v>0</v>
      </c>
      <c r="D116" s="15">
        <v>3</v>
      </c>
      <c r="E116" s="15">
        <f aca="true" t="shared" si="4" ref="E116:E133">SUM(C116:D116)</f>
        <v>3</v>
      </c>
      <c r="F116" s="15">
        <v>14</v>
      </c>
      <c r="G116" s="15"/>
      <c r="H116" s="15"/>
      <c r="I116" s="15"/>
      <c r="L116" s="19" t="s">
        <v>72</v>
      </c>
      <c r="M116" s="15">
        <v>3</v>
      </c>
      <c r="N116" s="15">
        <v>0</v>
      </c>
      <c r="O116" s="15">
        <f aca="true" t="shared" si="5" ref="O116:O130">SUM(M116+N116)</f>
        <v>3</v>
      </c>
      <c r="P116" s="15">
        <v>2</v>
      </c>
      <c r="Q116" s="11" t="s">
        <v>36</v>
      </c>
      <c r="R116" s="28" t="s">
        <v>68</v>
      </c>
    </row>
    <row r="117" spans="2:18" ht="12">
      <c r="B117" s="19" t="s">
        <v>290</v>
      </c>
      <c r="C117" s="15">
        <v>0</v>
      </c>
      <c r="D117" s="15">
        <v>1</v>
      </c>
      <c r="E117" s="15">
        <f t="shared" si="4"/>
        <v>1</v>
      </c>
      <c r="F117" s="15">
        <v>24</v>
      </c>
      <c r="G117" s="15"/>
      <c r="H117" s="15"/>
      <c r="I117" s="15"/>
      <c r="L117" s="19" t="s">
        <v>73</v>
      </c>
      <c r="M117" s="15">
        <v>0</v>
      </c>
      <c r="N117" s="15">
        <v>0</v>
      </c>
      <c r="O117" s="15">
        <f t="shared" si="5"/>
        <v>0</v>
      </c>
      <c r="P117" s="15">
        <v>0</v>
      </c>
      <c r="Q117" s="11" t="s">
        <v>44</v>
      </c>
      <c r="R117" s="28" t="s">
        <v>70</v>
      </c>
    </row>
    <row r="118" spans="2:18" ht="12">
      <c r="B118" s="19" t="s">
        <v>291</v>
      </c>
      <c r="C118" s="15">
        <v>0</v>
      </c>
      <c r="D118" s="15">
        <v>1</v>
      </c>
      <c r="E118" s="15">
        <f t="shared" si="4"/>
        <v>1</v>
      </c>
      <c r="F118" s="15">
        <v>2</v>
      </c>
      <c r="G118" s="15"/>
      <c r="H118" s="15"/>
      <c r="I118" s="15"/>
      <c r="L118" s="19" t="s">
        <v>74</v>
      </c>
      <c r="M118" s="15">
        <v>2</v>
      </c>
      <c r="N118" s="15">
        <v>0</v>
      </c>
      <c r="O118" s="15">
        <f t="shared" si="5"/>
        <v>2</v>
      </c>
      <c r="P118" s="15">
        <v>0</v>
      </c>
      <c r="R118" s="10" t="s">
        <v>71</v>
      </c>
    </row>
    <row r="119" spans="2:18" ht="12">
      <c r="B119" s="22" t="s">
        <v>292</v>
      </c>
      <c r="C119" s="15">
        <v>2</v>
      </c>
      <c r="D119" s="15">
        <v>0</v>
      </c>
      <c r="E119" s="15">
        <f t="shared" si="4"/>
        <v>2</v>
      </c>
      <c r="F119" s="15">
        <v>0</v>
      </c>
      <c r="G119" s="15" t="s">
        <v>293</v>
      </c>
      <c r="H119" s="15"/>
      <c r="I119" s="15"/>
      <c r="L119" s="19" t="s">
        <v>75</v>
      </c>
      <c r="M119" s="15">
        <v>2</v>
      </c>
      <c r="N119" s="15">
        <v>0</v>
      </c>
      <c r="O119" s="15">
        <f t="shared" si="5"/>
        <v>2</v>
      </c>
      <c r="P119" s="15">
        <v>0</v>
      </c>
      <c r="Q119" s="14"/>
      <c r="R119" s="19"/>
    </row>
    <row r="120" spans="2:18" ht="12">
      <c r="B120" s="19" t="s">
        <v>294</v>
      </c>
      <c r="C120" s="15">
        <v>7</v>
      </c>
      <c r="D120" s="15">
        <v>5</v>
      </c>
      <c r="E120" s="15">
        <f t="shared" si="4"/>
        <v>12</v>
      </c>
      <c r="F120" s="15">
        <v>29</v>
      </c>
      <c r="G120" s="15"/>
      <c r="H120" s="15"/>
      <c r="I120" s="15"/>
      <c r="L120" s="19" t="s">
        <v>76</v>
      </c>
      <c r="M120" s="15">
        <v>0</v>
      </c>
      <c r="N120" s="15">
        <v>0</v>
      </c>
      <c r="O120" s="15">
        <f t="shared" si="5"/>
        <v>0</v>
      </c>
      <c r="P120" s="15">
        <v>6</v>
      </c>
      <c r="Q120" s="14"/>
      <c r="R120" s="19"/>
    </row>
    <row r="121" spans="2:18" ht="12">
      <c r="B121" s="22" t="s">
        <v>295</v>
      </c>
      <c r="C121" s="15">
        <v>2</v>
      </c>
      <c r="D121" s="15">
        <v>4</v>
      </c>
      <c r="E121" s="15">
        <f t="shared" si="4"/>
        <v>6</v>
      </c>
      <c r="F121" s="15">
        <v>4</v>
      </c>
      <c r="G121" s="15"/>
      <c r="H121" s="15"/>
      <c r="I121" s="15"/>
      <c r="L121" s="19" t="s">
        <v>77</v>
      </c>
      <c r="M121" s="15">
        <v>0</v>
      </c>
      <c r="N121" s="15">
        <v>0</v>
      </c>
      <c r="O121" s="15">
        <f t="shared" si="5"/>
        <v>0</v>
      </c>
      <c r="P121" s="15">
        <v>0</v>
      </c>
      <c r="Q121" s="14"/>
      <c r="R121" s="19"/>
    </row>
    <row r="122" spans="2:18" ht="12">
      <c r="B122" s="19" t="s">
        <v>296</v>
      </c>
      <c r="C122" s="15">
        <v>7</v>
      </c>
      <c r="D122" s="15">
        <v>4</v>
      </c>
      <c r="E122" s="15">
        <f t="shared" si="4"/>
        <v>11</v>
      </c>
      <c r="F122" s="15">
        <v>20</v>
      </c>
      <c r="G122" s="15"/>
      <c r="H122" s="15"/>
      <c r="I122" s="15"/>
      <c r="L122" s="19" t="s">
        <v>78</v>
      </c>
      <c r="M122" s="15">
        <v>0</v>
      </c>
      <c r="N122" s="15">
        <v>0</v>
      </c>
      <c r="O122" s="15">
        <f t="shared" si="5"/>
        <v>0</v>
      </c>
      <c r="P122" s="15">
        <v>4</v>
      </c>
      <c r="Q122" s="14"/>
      <c r="R122" s="19"/>
    </row>
    <row r="123" spans="2:18" ht="12">
      <c r="B123" s="22" t="s">
        <v>297</v>
      </c>
      <c r="C123" s="15">
        <v>0</v>
      </c>
      <c r="D123" s="15">
        <v>4</v>
      </c>
      <c r="E123" s="15">
        <f t="shared" si="4"/>
        <v>4</v>
      </c>
      <c r="F123" s="15">
        <v>54</v>
      </c>
      <c r="G123" s="15" t="s">
        <v>249</v>
      </c>
      <c r="H123" s="15"/>
      <c r="I123" s="15"/>
      <c r="L123" s="19" t="s">
        <v>79</v>
      </c>
      <c r="M123" s="15">
        <v>0</v>
      </c>
      <c r="N123" s="15">
        <v>1</v>
      </c>
      <c r="O123" s="15">
        <f t="shared" si="5"/>
        <v>1</v>
      </c>
      <c r="P123" s="15">
        <v>4</v>
      </c>
      <c r="Q123" s="14"/>
      <c r="R123" s="19"/>
    </row>
    <row r="124" spans="2:18" ht="12">
      <c r="B124" s="22" t="s">
        <v>298</v>
      </c>
      <c r="C124" s="15">
        <v>3</v>
      </c>
      <c r="D124" s="15">
        <v>0</v>
      </c>
      <c r="E124" s="15">
        <f t="shared" si="4"/>
        <v>3</v>
      </c>
      <c r="F124" s="15">
        <v>16</v>
      </c>
      <c r="G124" s="15"/>
      <c r="H124" s="15"/>
      <c r="I124" s="15"/>
      <c r="L124" s="19" t="s">
        <v>80</v>
      </c>
      <c r="M124" s="15">
        <v>0</v>
      </c>
      <c r="N124" s="15">
        <v>0</v>
      </c>
      <c r="O124" s="15">
        <f t="shared" si="5"/>
        <v>0</v>
      </c>
      <c r="P124" s="15">
        <v>0</v>
      </c>
      <c r="Q124" s="14"/>
      <c r="R124" s="19"/>
    </row>
    <row r="125" spans="2:18" ht="12">
      <c r="B125" s="22" t="s">
        <v>299</v>
      </c>
      <c r="C125" s="15">
        <v>3</v>
      </c>
      <c r="D125" s="15">
        <v>3</v>
      </c>
      <c r="E125" s="15">
        <f t="shared" si="4"/>
        <v>6</v>
      </c>
      <c r="F125" s="15">
        <v>22</v>
      </c>
      <c r="G125" s="15"/>
      <c r="H125" s="15"/>
      <c r="I125" s="15"/>
      <c r="L125" s="19" t="s">
        <v>81</v>
      </c>
      <c r="M125" s="15">
        <v>1</v>
      </c>
      <c r="N125" s="15">
        <v>0</v>
      </c>
      <c r="O125" s="15">
        <f t="shared" si="5"/>
        <v>1</v>
      </c>
      <c r="P125" s="15">
        <v>8</v>
      </c>
      <c r="Q125" s="14"/>
      <c r="R125" s="19"/>
    </row>
    <row r="126" spans="2:18" ht="12">
      <c r="B126" s="22" t="s">
        <v>300</v>
      </c>
      <c r="C126" s="15">
        <v>7</v>
      </c>
      <c r="D126" s="15">
        <v>1</v>
      </c>
      <c r="E126" s="15">
        <f t="shared" si="4"/>
        <v>8</v>
      </c>
      <c r="F126" s="15">
        <v>22</v>
      </c>
      <c r="G126" s="15"/>
      <c r="H126" s="15"/>
      <c r="I126" s="15"/>
      <c r="L126" s="19" t="s">
        <v>82</v>
      </c>
      <c r="M126" s="15">
        <v>0</v>
      </c>
      <c r="N126" s="15">
        <v>0</v>
      </c>
      <c r="O126" s="15">
        <f t="shared" si="5"/>
        <v>0</v>
      </c>
      <c r="P126" s="15">
        <v>0</v>
      </c>
      <c r="Q126" s="14"/>
      <c r="R126" s="19"/>
    </row>
    <row r="127" spans="2:18" ht="12">
      <c r="B127" s="19" t="s">
        <v>301</v>
      </c>
      <c r="C127" s="15">
        <v>2</v>
      </c>
      <c r="D127" s="15">
        <v>3</v>
      </c>
      <c r="E127" s="15">
        <f t="shared" si="4"/>
        <v>5</v>
      </c>
      <c r="F127" s="15">
        <v>29</v>
      </c>
      <c r="G127" s="15"/>
      <c r="H127" s="15"/>
      <c r="I127" s="15"/>
      <c r="L127" s="19" t="s">
        <v>83</v>
      </c>
      <c r="M127" s="15">
        <v>0</v>
      </c>
      <c r="N127" s="15">
        <v>0</v>
      </c>
      <c r="O127" s="15">
        <f t="shared" si="5"/>
        <v>0</v>
      </c>
      <c r="P127" s="15">
        <v>6</v>
      </c>
      <c r="Q127" s="14"/>
      <c r="R127" s="19"/>
    </row>
    <row r="128" spans="2:18" ht="12">
      <c r="B128" s="19" t="s">
        <v>302</v>
      </c>
      <c r="C128" s="15">
        <v>1</v>
      </c>
      <c r="D128" s="15">
        <v>0</v>
      </c>
      <c r="E128" s="15">
        <f t="shared" si="4"/>
        <v>1</v>
      </c>
      <c r="F128" s="15">
        <v>0</v>
      </c>
      <c r="G128" s="15"/>
      <c r="H128" s="15"/>
      <c r="I128" s="15"/>
      <c r="L128" s="19" t="s">
        <v>84</v>
      </c>
      <c r="M128" s="15">
        <v>0</v>
      </c>
      <c r="N128" s="15">
        <v>0</v>
      </c>
      <c r="O128" s="15">
        <f t="shared" si="5"/>
        <v>0</v>
      </c>
      <c r="P128" s="15">
        <v>0</v>
      </c>
      <c r="Q128" s="14"/>
      <c r="R128" s="19"/>
    </row>
    <row r="129" spans="2:18" ht="12">
      <c r="B129" s="19" t="s">
        <v>303</v>
      </c>
      <c r="C129" s="15">
        <v>14</v>
      </c>
      <c r="D129" s="15">
        <v>6</v>
      </c>
      <c r="E129" s="15">
        <f t="shared" si="4"/>
        <v>20</v>
      </c>
      <c r="F129" s="15">
        <v>14</v>
      </c>
      <c r="G129" s="15" t="s">
        <v>249</v>
      </c>
      <c r="H129" s="15"/>
      <c r="I129" s="15"/>
      <c r="L129" s="19" t="s">
        <v>85</v>
      </c>
      <c r="M129" s="15">
        <v>0</v>
      </c>
      <c r="N129" s="15">
        <v>0</v>
      </c>
      <c r="O129" s="15">
        <f t="shared" si="5"/>
        <v>0</v>
      </c>
      <c r="P129" s="15">
        <v>2</v>
      </c>
      <c r="Q129" s="14"/>
      <c r="R129" s="19"/>
    </row>
    <row r="130" spans="2:18" ht="12">
      <c r="B130" s="19" t="s">
        <v>304</v>
      </c>
      <c r="C130" s="15">
        <v>8</v>
      </c>
      <c r="D130" s="15">
        <v>4</v>
      </c>
      <c r="E130" s="15">
        <f t="shared" si="4"/>
        <v>12</v>
      </c>
      <c r="F130" s="15">
        <v>16</v>
      </c>
      <c r="G130" s="15"/>
      <c r="H130" s="15"/>
      <c r="I130" s="15"/>
      <c r="L130" s="19" t="s">
        <v>86</v>
      </c>
      <c r="M130" s="15">
        <v>0</v>
      </c>
      <c r="N130" s="15">
        <v>0</v>
      </c>
      <c r="O130" s="15">
        <f t="shared" si="5"/>
        <v>0</v>
      </c>
      <c r="P130" s="15">
        <v>2</v>
      </c>
      <c r="Q130" s="14"/>
      <c r="R130" s="19"/>
    </row>
    <row r="131" spans="2:18" ht="12">
      <c r="B131" s="19" t="s">
        <v>305</v>
      </c>
      <c r="C131" s="15">
        <v>2</v>
      </c>
      <c r="D131" s="15">
        <v>6</v>
      </c>
      <c r="E131" s="15">
        <f t="shared" si="4"/>
        <v>8</v>
      </c>
      <c r="F131" s="15">
        <v>10</v>
      </c>
      <c r="G131" s="15"/>
      <c r="H131" s="15"/>
      <c r="I131" s="15"/>
      <c r="Q131" s="14"/>
      <c r="R131" s="19"/>
    </row>
    <row r="132" spans="2:19" ht="12">
      <c r="B132" s="19" t="s">
        <v>306</v>
      </c>
      <c r="C132" s="15">
        <v>1</v>
      </c>
      <c r="D132" s="15">
        <v>0</v>
      </c>
      <c r="E132" s="15">
        <f t="shared" si="4"/>
        <v>1</v>
      </c>
      <c r="F132" s="15">
        <v>52</v>
      </c>
      <c r="G132" s="15"/>
      <c r="H132" s="15"/>
      <c r="I132" s="15"/>
      <c r="L132" s="10" t="s">
        <v>26</v>
      </c>
      <c r="M132" s="10" t="s">
        <v>27</v>
      </c>
      <c r="N132" s="10" t="s">
        <v>28</v>
      </c>
      <c r="O132" s="10" t="s">
        <v>29</v>
      </c>
      <c r="P132" s="11" t="s">
        <v>30</v>
      </c>
      <c r="Q132" s="10" t="s">
        <v>31</v>
      </c>
      <c r="R132" s="10" t="s">
        <v>1</v>
      </c>
      <c r="S132" s="10" t="s">
        <v>32</v>
      </c>
    </row>
    <row r="133" spans="2:19" ht="12">
      <c r="B133" s="19" t="s">
        <v>307</v>
      </c>
      <c r="C133" s="15">
        <v>0</v>
      </c>
      <c r="D133" s="15">
        <v>0</v>
      </c>
      <c r="E133" s="15">
        <f t="shared" si="4"/>
        <v>0</v>
      </c>
      <c r="F133" s="15">
        <v>14</v>
      </c>
      <c r="G133" s="15"/>
      <c r="H133" s="15"/>
      <c r="I133" s="15"/>
      <c r="L133" s="19" t="s">
        <v>87</v>
      </c>
      <c r="M133" s="15">
        <v>10</v>
      </c>
      <c r="N133" s="15">
        <v>306</v>
      </c>
      <c r="O133" s="15">
        <v>217</v>
      </c>
      <c r="P133" s="23">
        <f>SUM(O133/N133)</f>
        <v>0.7091503267973857</v>
      </c>
      <c r="Q133" s="15">
        <f>SUM(N133-O133)/(M133)</f>
        <v>8.9</v>
      </c>
      <c r="R133" s="15" t="s">
        <v>88</v>
      </c>
      <c r="S133" s="15">
        <v>0</v>
      </c>
    </row>
    <row r="134" spans="2:19" ht="12">
      <c r="B134" s="19"/>
      <c r="C134" s="15">
        <f>SUM(C116:C133)</f>
        <v>59</v>
      </c>
      <c r="D134" s="15"/>
      <c r="E134" s="15"/>
      <c r="F134" s="15">
        <f>SUM(F116:F133)</f>
        <v>342</v>
      </c>
      <c r="G134" s="15"/>
      <c r="H134" s="15"/>
      <c r="I134" s="15"/>
      <c r="L134" s="19" t="s">
        <v>79</v>
      </c>
      <c r="M134" s="15">
        <v>1</v>
      </c>
      <c r="N134" s="15">
        <v>40</v>
      </c>
      <c r="O134" s="15">
        <v>27</v>
      </c>
      <c r="P134" s="23">
        <f>SUM(O134/N134)</f>
        <v>0.675</v>
      </c>
      <c r="Q134" s="15">
        <f>SUM(N134-O134)/(M134)</f>
        <v>13</v>
      </c>
      <c r="R134" s="15" t="s">
        <v>89</v>
      </c>
      <c r="S134" s="15">
        <v>0</v>
      </c>
    </row>
    <row r="135" spans="2:19" ht="12">
      <c r="B135" s="22"/>
      <c r="C135" s="15"/>
      <c r="D135" s="15"/>
      <c r="E135" s="15"/>
      <c r="F135" s="15"/>
      <c r="G135" s="15"/>
      <c r="H135" s="15"/>
      <c r="I135" s="15"/>
      <c r="L135" s="19" t="s">
        <v>83</v>
      </c>
      <c r="M135" s="15">
        <v>6</v>
      </c>
      <c r="N135" s="15">
        <v>179</v>
      </c>
      <c r="O135" s="15">
        <v>125</v>
      </c>
      <c r="P135" s="23">
        <f>SUM(O135/N135)</f>
        <v>0.6983240223463687</v>
      </c>
      <c r="Q135" s="15">
        <f>SUM(N135-O135)/(M135)</f>
        <v>9</v>
      </c>
      <c r="R135" s="15" t="s">
        <v>90</v>
      </c>
      <c r="S135" s="15">
        <v>0</v>
      </c>
    </row>
    <row r="136" spans="2:19" ht="12">
      <c r="B136" s="10" t="s">
        <v>26</v>
      </c>
      <c r="C136" s="10" t="s">
        <v>27</v>
      </c>
      <c r="D136" s="10" t="s">
        <v>28</v>
      </c>
      <c r="E136" s="10" t="s">
        <v>29</v>
      </c>
      <c r="F136" s="10" t="s">
        <v>30</v>
      </c>
      <c r="G136" s="10" t="s">
        <v>31</v>
      </c>
      <c r="H136" s="10" t="s">
        <v>1</v>
      </c>
      <c r="I136" s="10" t="s">
        <v>256</v>
      </c>
      <c r="L136" s="19" t="s">
        <v>85</v>
      </c>
      <c r="M136" s="15">
        <v>1</v>
      </c>
      <c r="N136" s="15">
        <v>31</v>
      </c>
      <c r="O136" s="15">
        <v>19</v>
      </c>
      <c r="P136" s="23">
        <f>SUM(O136/N136)</f>
        <v>0.6129032258064516</v>
      </c>
      <c r="Q136" s="15">
        <f>SUM(N136-O136)/(M136)</f>
        <v>12</v>
      </c>
      <c r="R136" s="15" t="s">
        <v>89</v>
      </c>
      <c r="S136" s="15">
        <v>0</v>
      </c>
    </row>
    <row r="137" spans="2:17" ht="12">
      <c r="B137" s="22" t="s">
        <v>308</v>
      </c>
      <c r="C137" s="15">
        <v>13</v>
      </c>
      <c r="D137" s="15">
        <v>371</v>
      </c>
      <c r="E137" s="15">
        <v>312</v>
      </c>
      <c r="F137" s="23">
        <v>0.841</v>
      </c>
      <c r="G137" s="15">
        <v>4.54</v>
      </c>
      <c r="H137" s="24" t="s">
        <v>309</v>
      </c>
      <c r="I137" s="15" t="s">
        <v>258</v>
      </c>
      <c r="M137" s="15"/>
      <c r="N137" s="15"/>
      <c r="O137" s="15"/>
      <c r="P137" s="23"/>
      <c r="Q137" s="15"/>
    </row>
    <row r="138" spans="2:17" ht="12">
      <c r="B138" s="19" t="s">
        <v>310</v>
      </c>
      <c r="C138" s="15">
        <v>9</v>
      </c>
      <c r="D138" s="15">
        <v>245</v>
      </c>
      <c r="E138" s="15">
        <v>215</v>
      </c>
      <c r="F138" s="23">
        <v>0.8776</v>
      </c>
      <c r="G138" s="26">
        <v>3.33</v>
      </c>
      <c r="H138" s="15" t="s">
        <v>311</v>
      </c>
      <c r="I138" s="25" t="s">
        <v>312</v>
      </c>
      <c r="M138" s="15"/>
      <c r="N138" s="15"/>
      <c r="O138" s="15"/>
      <c r="P138" s="23"/>
      <c r="Q138" s="15"/>
    </row>
    <row r="139" spans="13:17" ht="12">
      <c r="M139" s="15"/>
      <c r="N139" s="15"/>
      <c r="O139" s="15"/>
      <c r="P139" s="23"/>
      <c r="Q139" s="15"/>
    </row>
    <row r="140" spans="2:19" ht="12">
      <c r="B140" s="11" t="s">
        <v>313</v>
      </c>
      <c r="C140" s="11"/>
      <c r="D140" s="10"/>
      <c r="E140" s="12"/>
      <c r="F140" s="15"/>
      <c r="G140" s="10" t="s">
        <v>1</v>
      </c>
      <c r="H140" s="32" t="s">
        <v>314</v>
      </c>
      <c r="I140" s="15"/>
      <c r="L140" s="11" t="s">
        <v>91</v>
      </c>
      <c r="Q140" s="10" t="s">
        <v>1</v>
      </c>
      <c r="R140" s="15"/>
      <c r="S140" s="15"/>
    </row>
    <row r="141" spans="2:19" ht="12">
      <c r="B141" s="19"/>
      <c r="D141" s="15"/>
      <c r="E141" s="12"/>
      <c r="F141" s="12"/>
      <c r="G141" s="15"/>
      <c r="H141" s="33" t="s">
        <v>315</v>
      </c>
      <c r="I141" s="15"/>
      <c r="Q141" s="10" t="s">
        <v>93</v>
      </c>
      <c r="R141" s="15"/>
      <c r="S141" s="15"/>
    </row>
    <row r="142" spans="2:18" ht="12">
      <c r="B142" s="10" t="s">
        <v>3</v>
      </c>
      <c r="C142" s="10" t="s">
        <v>4</v>
      </c>
      <c r="D142" s="10" t="s">
        <v>5</v>
      </c>
      <c r="E142" s="10" t="s">
        <v>6</v>
      </c>
      <c r="F142" s="10" t="s">
        <v>7</v>
      </c>
      <c r="G142" s="15"/>
      <c r="H142" s="15"/>
      <c r="I142" s="15"/>
      <c r="L142" s="10" t="s">
        <v>3</v>
      </c>
      <c r="M142" s="10" t="s">
        <v>4</v>
      </c>
      <c r="N142" s="10" t="s">
        <v>5</v>
      </c>
      <c r="O142" s="10" t="s">
        <v>6</v>
      </c>
      <c r="P142" s="10" t="s">
        <v>7</v>
      </c>
      <c r="R142" s="19"/>
    </row>
    <row r="143" spans="2:18" ht="12">
      <c r="B143" s="22" t="s">
        <v>316</v>
      </c>
      <c r="C143" s="15">
        <v>0</v>
      </c>
      <c r="D143" s="15">
        <v>0</v>
      </c>
      <c r="E143" s="15">
        <f aca="true" t="shared" si="6" ref="E143:E161">SUM(C143:D143)</f>
        <v>0</v>
      </c>
      <c r="F143" s="15">
        <v>2</v>
      </c>
      <c r="G143" s="15"/>
      <c r="H143" s="15"/>
      <c r="I143" s="15"/>
      <c r="L143" s="19" t="s">
        <v>96</v>
      </c>
      <c r="M143" s="15">
        <v>0</v>
      </c>
      <c r="N143" s="15">
        <v>2</v>
      </c>
      <c r="O143" s="15">
        <f aca="true" t="shared" si="7" ref="O143:O162">SUM(M143+N143)</f>
        <v>2</v>
      </c>
      <c r="P143" s="15">
        <v>0</v>
      </c>
      <c r="Q143" s="11" t="s">
        <v>36</v>
      </c>
      <c r="R143" s="30" t="s">
        <v>92</v>
      </c>
    </row>
    <row r="144" spans="2:18" ht="12">
      <c r="B144" s="22" t="s">
        <v>317</v>
      </c>
      <c r="C144" s="15">
        <v>0</v>
      </c>
      <c r="D144" s="15">
        <v>0</v>
      </c>
      <c r="E144" s="15">
        <f t="shared" si="6"/>
        <v>0</v>
      </c>
      <c r="F144" s="15">
        <v>2</v>
      </c>
      <c r="G144" s="15"/>
      <c r="H144" s="15"/>
      <c r="I144" s="15"/>
      <c r="L144" s="19" t="s">
        <v>97</v>
      </c>
      <c r="M144" s="15">
        <v>0</v>
      </c>
      <c r="N144" s="15">
        <v>0</v>
      </c>
      <c r="O144" s="15">
        <f t="shared" si="7"/>
        <v>0</v>
      </c>
      <c r="P144" s="15">
        <v>26</v>
      </c>
      <c r="Q144" s="11" t="s">
        <v>44</v>
      </c>
      <c r="R144" s="30" t="s">
        <v>94</v>
      </c>
    </row>
    <row r="145" spans="2:18" ht="12">
      <c r="B145" s="22" t="s">
        <v>318</v>
      </c>
      <c r="C145" s="15">
        <v>0</v>
      </c>
      <c r="D145" s="15">
        <v>0</v>
      </c>
      <c r="E145" s="15">
        <f t="shared" si="6"/>
        <v>0</v>
      </c>
      <c r="F145" s="15">
        <v>4</v>
      </c>
      <c r="G145" s="15"/>
      <c r="H145" s="15"/>
      <c r="I145" s="15"/>
      <c r="L145" s="19" t="s">
        <v>98</v>
      </c>
      <c r="M145" s="15">
        <v>7</v>
      </c>
      <c r="N145" s="15">
        <v>3</v>
      </c>
      <c r="O145" s="15">
        <f t="shared" si="7"/>
        <v>10</v>
      </c>
      <c r="P145" s="15">
        <v>4</v>
      </c>
      <c r="R145" s="10" t="s">
        <v>95</v>
      </c>
    </row>
    <row r="146" spans="2:19" ht="12">
      <c r="B146" s="19" t="s">
        <v>319</v>
      </c>
      <c r="C146" s="15">
        <v>2</v>
      </c>
      <c r="D146" s="15">
        <v>3</v>
      </c>
      <c r="E146" s="15">
        <f t="shared" si="6"/>
        <v>5</v>
      </c>
      <c r="F146" s="15">
        <v>32</v>
      </c>
      <c r="G146" s="15"/>
      <c r="H146" s="15"/>
      <c r="I146" s="15"/>
      <c r="L146" s="19" t="s">
        <v>99</v>
      </c>
      <c r="M146" s="15">
        <v>0</v>
      </c>
      <c r="N146" s="15">
        <v>0</v>
      </c>
      <c r="O146" s="15">
        <f t="shared" si="7"/>
        <v>0</v>
      </c>
      <c r="P146" s="15">
        <v>0</v>
      </c>
      <c r="R146" s="19"/>
      <c r="S146" s="19"/>
    </row>
    <row r="147" spans="2:19" ht="12">
      <c r="B147" s="22" t="s">
        <v>320</v>
      </c>
      <c r="C147" s="15">
        <v>1</v>
      </c>
      <c r="D147" s="15">
        <v>0</v>
      </c>
      <c r="E147" s="15">
        <f t="shared" si="6"/>
        <v>1</v>
      </c>
      <c r="F147" s="15">
        <v>10</v>
      </c>
      <c r="G147" s="15"/>
      <c r="H147" s="15"/>
      <c r="I147" s="15"/>
      <c r="L147" s="19" t="s">
        <v>100</v>
      </c>
      <c r="M147" s="15">
        <v>1</v>
      </c>
      <c r="N147" s="15">
        <v>0</v>
      </c>
      <c r="O147" s="15">
        <f t="shared" si="7"/>
        <v>1</v>
      </c>
      <c r="P147" s="15">
        <v>2</v>
      </c>
      <c r="R147" s="19"/>
      <c r="S147" s="19"/>
    </row>
    <row r="148" spans="2:19" ht="12">
      <c r="B148" s="19" t="s">
        <v>321</v>
      </c>
      <c r="C148" s="15">
        <v>18</v>
      </c>
      <c r="D148" s="15">
        <v>18</v>
      </c>
      <c r="E148" s="15">
        <f t="shared" si="6"/>
        <v>36</v>
      </c>
      <c r="F148" s="15">
        <v>68</v>
      </c>
      <c r="G148" s="15"/>
      <c r="H148" s="15"/>
      <c r="I148" s="15"/>
      <c r="L148" s="19" t="s">
        <v>101</v>
      </c>
      <c r="M148" s="15">
        <v>1</v>
      </c>
      <c r="N148" s="15">
        <v>0</v>
      </c>
      <c r="O148" s="15">
        <f t="shared" si="7"/>
        <v>1</v>
      </c>
      <c r="P148" s="15">
        <v>0</v>
      </c>
      <c r="R148" s="19"/>
      <c r="S148" s="19"/>
    </row>
    <row r="149" spans="2:19" ht="12">
      <c r="B149" s="19" t="s">
        <v>322</v>
      </c>
      <c r="C149" s="15">
        <v>14</v>
      </c>
      <c r="D149" s="15">
        <v>18</v>
      </c>
      <c r="E149" s="15">
        <f t="shared" si="6"/>
        <v>32</v>
      </c>
      <c r="F149" s="15">
        <v>28</v>
      </c>
      <c r="G149" s="15"/>
      <c r="H149" s="15"/>
      <c r="I149" s="15"/>
      <c r="L149" s="19" t="s">
        <v>102</v>
      </c>
      <c r="M149" s="15">
        <v>3</v>
      </c>
      <c r="N149" s="15">
        <v>0</v>
      </c>
      <c r="O149" s="15">
        <f t="shared" si="7"/>
        <v>3</v>
      </c>
      <c r="P149" s="15">
        <v>8</v>
      </c>
      <c r="R149" s="19"/>
      <c r="S149" s="19"/>
    </row>
    <row r="150" spans="2:19" ht="12">
      <c r="B150" s="19" t="s">
        <v>323</v>
      </c>
      <c r="C150" s="15">
        <v>14</v>
      </c>
      <c r="D150" s="15">
        <v>7</v>
      </c>
      <c r="E150" s="15">
        <f t="shared" si="6"/>
        <v>21</v>
      </c>
      <c r="F150" s="15">
        <v>32</v>
      </c>
      <c r="G150" s="15"/>
      <c r="H150" s="15"/>
      <c r="I150" s="15"/>
      <c r="L150" s="19" t="s">
        <v>103</v>
      </c>
      <c r="M150" s="15">
        <v>1</v>
      </c>
      <c r="N150" s="15">
        <v>5</v>
      </c>
      <c r="O150" s="15">
        <f t="shared" si="7"/>
        <v>6</v>
      </c>
      <c r="P150" s="15">
        <v>2</v>
      </c>
      <c r="R150" s="19"/>
      <c r="S150" s="19"/>
    </row>
    <row r="151" spans="2:19" ht="12">
      <c r="B151" s="22" t="s">
        <v>324</v>
      </c>
      <c r="C151" s="15">
        <v>19</v>
      </c>
      <c r="D151" s="15">
        <v>6</v>
      </c>
      <c r="E151" s="15">
        <f t="shared" si="6"/>
        <v>25</v>
      </c>
      <c r="F151" s="15">
        <v>16</v>
      </c>
      <c r="G151" s="15"/>
      <c r="H151" s="15"/>
      <c r="I151" s="15"/>
      <c r="L151" s="19" t="s">
        <v>104</v>
      </c>
      <c r="M151" s="15">
        <v>0</v>
      </c>
      <c r="N151" s="15">
        <v>1</v>
      </c>
      <c r="O151" s="15">
        <f t="shared" si="7"/>
        <v>1</v>
      </c>
      <c r="P151" s="15">
        <v>0</v>
      </c>
      <c r="R151" s="19"/>
      <c r="S151" s="19"/>
    </row>
    <row r="152" spans="2:19" ht="12">
      <c r="B152" s="22" t="s">
        <v>325</v>
      </c>
      <c r="C152" s="15">
        <v>1</v>
      </c>
      <c r="D152" s="15">
        <v>0</v>
      </c>
      <c r="E152" s="15">
        <f t="shared" si="6"/>
        <v>1</v>
      </c>
      <c r="F152" s="15">
        <v>4</v>
      </c>
      <c r="G152" s="15"/>
      <c r="H152" s="15"/>
      <c r="I152" s="15"/>
      <c r="L152" s="19" t="s">
        <v>105</v>
      </c>
      <c r="M152" s="15">
        <v>9</v>
      </c>
      <c r="N152" s="15">
        <v>4</v>
      </c>
      <c r="O152" s="15">
        <f t="shared" si="7"/>
        <v>13</v>
      </c>
      <c r="P152" s="15">
        <v>0</v>
      </c>
      <c r="R152" s="19"/>
      <c r="S152" s="19"/>
    </row>
    <row r="153" spans="2:19" ht="12">
      <c r="B153" s="19" t="s">
        <v>326</v>
      </c>
      <c r="C153" s="15">
        <v>0</v>
      </c>
      <c r="D153" s="15">
        <v>3</v>
      </c>
      <c r="E153" s="15">
        <f t="shared" si="6"/>
        <v>3</v>
      </c>
      <c r="F153" s="15">
        <v>12</v>
      </c>
      <c r="G153" s="15"/>
      <c r="H153" s="15"/>
      <c r="I153" s="15"/>
      <c r="L153" s="19" t="s">
        <v>106</v>
      </c>
      <c r="M153" s="15">
        <v>0</v>
      </c>
      <c r="N153" s="15">
        <v>1</v>
      </c>
      <c r="O153" s="15">
        <f t="shared" si="7"/>
        <v>1</v>
      </c>
      <c r="P153" s="15">
        <v>0</v>
      </c>
      <c r="R153" s="19"/>
      <c r="S153" s="19"/>
    </row>
    <row r="154" spans="2:19" ht="12">
      <c r="B154" s="19" t="s">
        <v>327</v>
      </c>
      <c r="C154" s="15">
        <v>3</v>
      </c>
      <c r="D154" s="15">
        <v>1</v>
      </c>
      <c r="E154" s="15">
        <f t="shared" si="6"/>
        <v>4</v>
      </c>
      <c r="F154" s="15">
        <v>2</v>
      </c>
      <c r="G154" s="15"/>
      <c r="H154" s="15"/>
      <c r="I154" s="15"/>
      <c r="L154" s="19" t="s">
        <v>107</v>
      </c>
      <c r="M154" s="15">
        <v>9</v>
      </c>
      <c r="N154" s="15">
        <v>1</v>
      </c>
      <c r="O154" s="15">
        <f t="shared" si="7"/>
        <v>10</v>
      </c>
      <c r="P154" s="15">
        <v>20</v>
      </c>
      <c r="R154" s="19"/>
      <c r="S154" s="19"/>
    </row>
    <row r="155" spans="2:19" ht="12">
      <c r="B155" s="22" t="s">
        <v>328</v>
      </c>
      <c r="C155" s="15">
        <v>5</v>
      </c>
      <c r="D155" s="15">
        <v>7</v>
      </c>
      <c r="E155" s="15">
        <f t="shared" si="6"/>
        <v>12</v>
      </c>
      <c r="F155" s="15">
        <v>40</v>
      </c>
      <c r="G155" s="15"/>
      <c r="H155" s="15"/>
      <c r="I155" s="15"/>
      <c r="L155" s="19" t="s">
        <v>108</v>
      </c>
      <c r="M155" s="15">
        <v>0</v>
      </c>
      <c r="N155" s="15">
        <v>1</v>
      </c>
      <c r="O155" s="15">
        <f t="shared" si="7"/>
        <v>1</v>
      </c>
      <c r="P155" s="15">
        <v>0</v>
      </c>
      <c r="R155" s="19"/>
      <c r="S155" s="19"/>
    </row>
    <row r="156" spans="2:19" ht="12">
      <c r="B156" s="19" t="s">
        <v>329</v>
      </c>
      <c r="C156" s="15">
        <v>2</v>
      </c>
      <c r="D156" s="15">
        <v>6</v>
      </c>
      <c r="E156" s="15">
        <f t="shared" si="6"/>
        <v>8</v>
      </c>
      <c r="F156" s="15">
        <v>8</v>
      </c>
      <c r="G156" s="15"/>
      <c r="H156" s="15"/>
      <c r="I156" s="15"/>
      <c r="L156" s="19" t="s">
        <v>109</v>
      </c>
      <c r="M156" s="15">
        <v>7</v>
      </c>
      <c r="N156" s="15">
        <v>5</v>
      </c>
      <c r="O156" s="15">
        <f t="shared" si="7"/>
        <v>12</v>
      </c>
      <c r="P156" s="15">
        <v>2</v>
      </c>
      <c r="R156" s="19"/>
      <c r="S156" s="19"/>
    </row>
    <row r="157" spans="2:19" ht="12">
      <c r="B157" s="19" t="s">
        <v>330</v>
      </c>
      <c r="C157" s="15">
        <v>0</v>
      </c>
      <c r="D157" s="15">
        <v>1</v>
      </c>
      <c r="E157" s="15">
        <f t="shared" si="6"/>
        <v>1</v>
      </c>
      <c r="F157" s="15">
        <v>0</v>
      </c>
      <c r="G157" s="15"/>
      <c r="H157" s="15"/>
      <c r="I157" s="15"/>
      <c r="L157" s="19" t="s">
        <v>110</v>
      </c>
      <c r="M157" s="15">
        <v>3</v>
      </c>
      <c r="N157" s="15">
        <v>2</v>
      </c>
      <c r="O157" s="15">
        <f t="shared" si="7"/>
        <v>5</v>
      </c>
      <c r="P157" s="15">
        <v>2</v>
      </c>
      <c r="R157" s="19"/>
      <c r="S157" s="19"/>
    </row>
    <row r="158" spans="2:19" ht="12">
      <c r="B158" s="22" t="s">
        <v>331</v>
      </c>
      <c r="C158" s="15">
        <v>0</v>
      </c>
      <c r="D158" s="15">
        <v>0</v>
      </c>
      <c r="E158" s="15">
        <f t="shared" si="6"/>
        <v>0</v>
      </c>
      <c r="F158" s="15">
        <v>2</v>
      </c>
      <c r="G158" s="15"/>
      <c r="H158" s="15"/>
      <c r="I158" s="15"/>
      <c r="L158" s="19" t="s">
        <v>111</v>
      </c>
      <c r="M158" s="15">
        <v>0</v>
      </c>
      <c r="N158" s="15">
        <v>0</v>
      </c>
      <c r="O158" s="15">
        <f t="shared" si="7"/>
        <v>0</v>
      </c>
      <c r="P158" s="15">
        <v>0</v>
      </c>
      <c r="R158" s="19"/>
      <c r="S158" s="19"/>
    </row>
    <row r="159" spans="2:19" ht="12">
      <c r="B159" s="19" t="s">
        <v>332</v>
      </c>
      <c r="C159" s="15">
        <v>0</v>
      </c>
      <c r="D159" s="15">
        <v>1</v>
      </c>
      <c r="E159" s="15">
        <f t="shared" si="6"/>
        <v>1</v>
      </c>
      <c r="F159" s="15">
        <v>2</v>
      </c>
      <c r="G159" s="15"/>
      <c r="H159" s="15"/>
      <c r="I159" s="15"/>
      <c r="L159" s="19" t="s">
        <v>112</v>
      </c>
      <c r="M159" s="15">
        <v>0</v>
      </c>
      <c r="N159" s="15">
        <v>1</v>
      </c>
      <c r="O159" s="15">
        <f t="shared" si="7"/>
        <v>1</v>
      </c>
      <c r="P159" s="15">
        <v>2</v>
      </c>
      <c r="R159" s="19"/>
      <c r="S159" s="19"/>
    </row>
    <row r="160" spans="2:19" ht="12">
      <c r="B160" s="19" t="s">
        <v>333</v>
      </c>
      <c r="C160" s="15">
        <v>31</v>
      </c>
      <c r="D160" s="15">
        <v>7</v>
      </c>
      <c r="E160" s="15">
        <f t="shared" si="6"/>
        <v>38</v>
      </c>
      <c r="F160" s="15">
        <v>13</v>
      </c>
      <c r="G160" s="15" t="s">
        <v>249</v>
      </c>
      <c r="H160" s="15"/>
      <c r="I160" s="15"/>
      <c r="L160" s="19" t="s">
        <v>113</v>
      </c>
      <c r="M160" s="15">
        <v>0</v>
      </c>
      <c r="N160" s="15">
        <v>1</v>
      </c>
      <c r="O160" s="15">
        <f t="shared" si="7"/>
        <v>1</v>
      </c>
      <c r="P160" s="15">
        <v>0</v>
      </c>
      <c r="R160" s="19"/>
      <c r="S160" s="19"/>
    </row>
    <row r="161" spans="2:19" ht="12">
      <c r="B161" s="22" t="s">
        <v>334</v>
      </c>
      <c r="C161" s="15">
        <v>0</v>
      </c>
      <c r="D161" s="15">
        <v>0</v>
      </c>
      <c r="E161" s="15">
        <f t="shared" si="6"/>
        <v>0</v>
      </c>
      <c r="F161" s="15">
        <v>2</v>
      </c>
      <c r="G161" s="15"/>
      <c r="H161" s="15"/>
      <c r="I161" s="15"/>
      <c r="L161" s="19" t="s">
        <v>114</v>
      </c>
      <c r="M161" s="15">
        <v>0</v>
      </c>
      <c r="N161" s="15">
        <v>2</v>
      </c>
      <c r="O161" s="15">
        <f t="shared" si="7"/>
        <v>2</v>
      </c>
      <c r="P161" s="15">
        <v>0</v>
      </c>
      <c r="R161" s="19"/>
      <c r="S161" s="19"/>
    </row>
    <row r="162" spans="2:19" ht="12">
      <c r="B162" s="19"/>
      <c r="C162" s="15">
        <f>SUM(C143:C161)</f>
        <v>110</v>
      </c>
      <c r="D162" s="15"/>
      <c r="E162" s="15"/>
      <c r="F162" s="15">
        <f>SUM(F143:F161)</f>
        <v>279</v>
      </c>
      <c r="G162" s="15"/>
      <c r="H162" s="15"/>
      <c r="I162" s="15"/>
      <c r="L162" s="19" t="s">
        <v>115</v>
      </c>
      <c r="M162" s="15">
        <v>16</v>
      </c>
      <c r="N162" s="15">
        <v>4</v>
      </c>
      <c r="O162" s="15">
        <f t="shared" si="7"/>
        <v>20</v>
      </c>
      <c r="P162" s="15">
        <v>8</v>
      </c>
      <c r="R162" s="19"/>
      <c r="S162" s="19"/>
    </row>
    <row r="163" spans="2:19" ht="12">
      <c r="B163" s="19"/>
      <c r="C163" s="15"/>
      <c r="D163" s="15"/>
      <c r="E163" s="15"/>
      <c r="F163" s="15"/>
      <c r="G163" s="15"/>
      <c r="H163" s="15"/>
      <c r="I163" s="15"/>
      <c r="R163" s="19"/>
      <c r="S163" s="19"/>
    </row>
    <row r="164" spans="2:19" ht="12">
      <c r="B164" s="22"/>
      <c r="C164" s="15"/>
      <c r="D164" s="15"/>
      <c r="E164" s="15"/>
      <c r="F164" s="15"/>
      <c r="G164" s="15"/>
      <c r="H164" s="15"/>
      <c r="I164" s="15"/>
      <c r="L164" s="10" t="s">
        <v>26</v>
      </c>
      <c r="M164" s="10" t="s">
        <v>27</v>
      </c>
      <c r="N164" s="10" t="s">
        <v>28</v>
      </c>
      <c r="O164" s="10" t="s">
        <v>29</v>
      </c>
      <c r="P164" s="11" t="s">
        <v>30</v>
      </c>
      <c r="Q164" s="10" t="s">
        <v>31</v>
      </c>
      <c r="R164" s="10" t="s">
        <v>1</v>
      </c>
      <c r="S164" s="10" t="s">
        <v>32</v>
      </c>
    </row>
    <row r="165" spans="2:19" ht="12">
      <c r="B165" s="10" t="s">
        <v>26</v>
      </c>
      <c r="C165" s="10" t="s">
        <v>27</v>
      </c>
      <c r="D165" s="10" t="s">
        <v>28</v>
      </c>
      <c r="E165" s="10" t="s">
        <v>29</v>
      </c>
      <c r="F165" s="10" t="s">
        <v>30</v>
      </c>
      <c r="G165" s="10" t="s">
        <v>31</v>
      </c>
      <c r="H165" s="10" t="s">
        <v>1</v>
      </c>
      <c r="I165" s="10" t="s">
        <v>256</v>
      </c>
      <c r="L165" s="19" t="s">
        <v>108</v>
      </c>
      <c r="M165" s="15">
        <v>3</v>
      </c>
      <c r="N165" s="15">
        <v>55</v>
      </c>
      <c r="O165" s="15">
        <v>40</v>
      </c>
      <c r="P165" s="23">
        <f>SUM(O165/N165)</f>
        <v>0.7272727272727273</v>
      </c>
      <c r="Q165" s="15">
        <v>5</v>
      </c>
      <c r="R165" s="15" t="s">
        <v>63</v>
      </c>
      <c r="S165" s="15">
        <v>0</v>
      </c>
    </row>
    <row r="166" spans="2:19" ht="12">
      <c r="B166" s="22" t="s">
        <v>317</v>
      </c>
      <c r="C166" s="15">
        <v>1</v>
      </c>
      <c r="D166" s="15">
        <v>37</v>
      </c>
      <c r="E166" s="15">
        <v>28</v>
      </c>
      <c r="F166" s="23">
        <v>0.8</v>
      </c>
      <c r="G166" s="15">
        <v>9</v>
      </c>
      <c r="H166" s="24" t="s">
        <v>335</v>
      </c>
      <c r="I166" s="27" t="s">
        <v>312</v>
      </c>
      <c r="L166" s="19" t="s">
        <v>111</v>
      </c>
      <c r="M166" s="15">
        <v>3</v>
      </c>
      <c r="N166" s="15">
        <v>25</v>
      </c>
      <c r="O166" s="15">
        <v>18</v>
      </c>
      <c r="P166" s="23">
        <f>SUM(O166/N166)</f>
        <v>0.72</v>
      </c>
      <c r="Q166" s="15">
        <v>3.5</v>
      </c>
      <c r="R166" s="15" t="s">
        <v>89</v>
      </c>
      <c r="S166" s="15">
        <v>2</v>
      </c>
    </row>
    <row r="167" spans="2:19" ht="12">
      <c r="B167" s="19" t="s">
        <v>316</v>
      </c>
      <c r="C167" s="15">
        <v>14</v>
      </c>
      <c r="D167" s="15">
        <v>303</v>
      </c>
      <c r="E167" s="15">
        <v>250</v>
      </c>
      <c r="F167" s="23">
        <v>0.825</v>
      </c>
      <c r="G167" s="26">
        <v>3.79</v>
      </c>
      <c r="H167" s="15" t="s">
        <v>336</v>
      </c>
      <c r="I167" s="25" t="s">
        <v>337</v>
      </c>
      <c r="L167" s="19" t="s">
        <v>113</v>
      </c>
      <c r="M167" s="15">
        <v>14</v>
      </c>
      <c r="N167" s="15">
        <v>351</v>
      </c>
      <c r="O167" s="15">
        <v>294</v>
      </c>
      <c r="P167" s="23">
        <f>SUM(O167/N167)</f>
        <v>0.8376068376068376</v>
      </c>
      <c r="Q167" s="15">
        <v>4.07</v>
      </c>
      <c r="R167" s="15" t="s">
        <v>116</v>
      </c>
      <c r="S167" s="15">
        <v>3</v>
      </c>
    </row>
    <row r="168" spans="2:9" ht="12">
      <c r="B168" s="19" t="s">
        <v>338</v>
      </c>
      <c r="C168" s="15">
        <v>5</v>
      </c>
      <c r="D168" s="15">
        <v>126</v>
      </c>
      <c r="E168" s="15">
        <v>109</v>
      </c>
      <c r="F168" s="23">
        <v>0.8651</v>
      </c>
      <c r="G168" s="15">
        <v>3.4</v>
      </c>
      <c r="H168" s="15" t="s">
        <v>339</v>
      </c>
      <c r="I168" s="15" t="s">
        <v>340</v>
      </c>
    </row>
    <row r="169" ht="12">
      <c r="L169" s="19" t="s">
        <v>117</v>
      </c>
    </row>
    <row r="170" ht="12">
      <c r="L170" s="19" t="s">
        <v>118</v>
      </c>
    </row>
    <row r="171" spans="12:19" ht="12">
      <c r="L171" s="19" t="s">
        <v>119</v>
      </c>
      <c r="R171" s="19"/>
      <c r="S171" s="19"/>
    </row>
    <row r="172" spans="18:19" ht="12">
      <c r="R172" s="19"/>
      <c r="S172" s="19"/>
    </row>
    <row r="173" spans="2:19" ht="12">
      <c r="B173" s="11" t="s">
        <v>341</v>
      </c>
      <c r="C173" s="11"/>
      <c r="D173" s="10"/>
      <c r="E173" s="12"/>
      <c r="F173" s="15"/>
      <c r="G173" s="10" t="s">
        <v>1</v>
      </c>
      <c r="H173" s="32" t="s">
        <v>342</v>
      </c>
      <c r="I173" s="15"/>
      <c r="L173" s="11" t="s">
        <v>120</v>
      </c>
      <c r="Q173" s="10" t="s">
        <v>1</v>
      </c>
      <c r="R173" s="19"/>
      <c r="S173" s="19"/>
    </row>
    <row r="174" spans="2:19" ht="12">
      <c r="B174" s="19"/>
      <c r="D174" s="15"/>
      <c r="E174" s="12"/>
      <c r="F174" s="12"/>
      <c r="G174" s="15"/>
      <c r="H174" s="33" t="s">
        <v>343</v>
      </c>
      <c r="I174" s="15"/>
      <c r="Q174" s="11" t="s">
        <v>93</v>
      </c>
      <c r="R174" s="19"/>
      <c r="S174" s="19"/>
    </row>
    <row r="175" spans="2:16" ht="12">
      <c r="B175" s="10" t="s">
        <v>3</v>
      </c>
      <c r="C175" s="10" t="s">
        <v>4</v>
      </c>
      <c r="D175" s="10" t="s">
        <v>5</v>
      </c>
      <c r="E175" s="10" t="s">
        <v>6</v>
      </c>
      <c r="F175" s="10" t="s">
        <v>7</v>
      </c>
      <c r="G175" s="15"/>
      <c r="H175" s="15"/>
      <c r="I175" s="15"/>
      <c r="L175" s="10" t="s">
        <v>3</v>
      </c>
      <c r="M175" s="10" t="s">
        <v>4</v>
      </c>
      <c r="N175" s="10" t="s">
        <v>5</v>
      </c>
      <c r="O175" s="10" t="s">
        <v>6</v>
      </c>
      <c r="P175" s="10" t="s">
        <v>7</v>
      </c>
    </row>
    <row r="176" spans="2:19" ht="12">
      <c r="B176" s="22" t="s">
        <v>344</v>
      </c>
      <c r="C176" s="15">
        <v>3</v>
      </c>
      <c r="D176" s="15">
        <v>3</v>
      </c>
      <c r="E176" s="15">
        <f aca="true" t="shared" si="8" ref="E176:E191">SUM(C176:D176)</f>
        <v>6</v>
      </c>
      <c r="F176" s="15">
        <v>41</v>
      </c>
      <c r="G176" s="15" t="s">
        <v>249</v>
      </c>
      <c r="H176" s="15"/>
      <c r="I176" s="15"/>
      <c r="L176" s="22" t="s">
        <v>124</v>
      </c>
      <c r="M176" s="15">
        <v>2</v>
      </c>
      <c r="N176" s="15">
        <v>5</v>
      </c>
      <c r="O176" s="15">
        <f aca="true" t="shared" si="9" ref="O176:O192">SUM(M176+N176)</f>
        <v>7</v>
      </c>
      <c r="P176" s="15">
        <v>4</v>
      </c>
      <c r="R176" s="11" t="s">
        <v>36</v>
      </c>
      <c r="S176" s="17" t="s">
        <v>121</v>
      </c>
    </row>
    <row r="177" spans="2:19" ht="12">
      <c r="B177" s="22" t="s">
        <v>345</v>
      </c>
      <c r="C177" s="15">
        <v>10</v>
      </c>
      <c r="D177" s="15">
        <v>5</v>
      </c>
      <c r="E177" s="15">
        <f t="shared" si="8"/>
        <v>15</v>
      </c>
      <c r="F177" s="15">
        <v>92</v>
      </c>
      <c r="G177" s="15"/>
      <c r="H177" s="15"/>
      <c r="I177" s="15"/>
      <c r="L177" s="22" t="s">
        <v>125</v>
      </c>
      <c r="M177" s="15">
        <v>1</v>
      </c>
      <c r="N177" s="15">
        <v>0</v>
      </c>
      <c r="O177" s="15">
        <f t="shared" si="9"/>
        <v>1</v>
      </c>
      <c r="P177" s="15">
        <v>0</v>
      </c>
      <c r="R177" s="11" t="s">
        <v>44</v>
      </c>
      <c r="S177" s="17" t="s">
        <v>122</v>
      </c>
    </row>
    <row r="178" spans="2:18" ht="12">
      <c r="B178" s="22" t="s">
        <v>346</v>
      </c>
      <c r="C178" s="15">
        <v>0</v>
      </c>
      <c r="D178" s="15">
        <v>0</v>
      </c>
      <c r="E178" s="15">
        <f t="shared" si="8"/>
        <v>0</v>
      </c>
      <c r="F178" s="15">
        <v>4</v>
      </c>
      <c r="G178" s="15"/>
      <c r="H178" s="15"/>
      <c r="I178" s="15"/>
      <c r="L178" s="22" t="s">
        <v>126</v>
      </c>
      <c r="M178" s="15">
        <v>6</v>
      </c>
      <c r="N178" s="15">
        <v>0</v>
      </c>
      <c r="O178" s="15">
        <f t="shared" si="9"/>
        <v>6</v>
      </c>
      <c r="P178" s="15">
        <v>2</v>
      </c>
      <c r="R178" s="17" t="s">
        <v>123</v>
      </c>
    </row>
    <row r="179" spans="2:19" ht="12">
      <c r="B179" s="19" t="s">
        <v>347</v>
      </c>
      <c r="C179" s="15">
        <v>5</v>
      </c>
      <c r="D179" s="15">
        <v>3</v>
      </c>
      <c r="E179" s="15">
        <f t="shared" si="8"/>
        <v>8</v>
      </c>
      <c r="F179" s="15">
        <v>10</v>
      </c>
      <c r="G179" s="15"/>
      <c r="H179" s="15"/>
      <c r="I179" s="15"/>
      <c r="L179" s="22" t="s">
        <v>127</v>
      </c>
      <c r="M179" s="15">
        <v>8</v>
      </c>
      <c r="N179" s="15">
        <v>2</v>
      </c>
      <c r="O179" s="15">
        <f t="shared" si="9"/>
        <v>10</v>
      </c>
      <c r="P179" s="15">
        <v>12</v>
      </c>
      <c r="R179" s="19"/>
      <c r="S179" s="19"/>
    </row>
    <row r="180" spans="2:19" ht="12">
      <c r="B180" s="19" t="s">
        <v>348</v>
      </c>
      <c r="C180" s="15">
        <v>2</v>
      </c>
      <c r="D180" s="15">
        <v>4</v>
      </c>
      <c r="E180" s="15">
        <f t="shared" si="8"/>
        <v>6</v>
      </c>
      <c r="F180" s="15">
        <v>10</v>
      </c>
      <c r="G180" s="15"/>
      <c r="H180" s="15"/>
      <c r="I180" s="15"/>
      <c r="L180" s="22" t="s">
        <v>128</v>
      </c>
      <c r="M180" s="15">
        <v>1</v>
      </c>
      <c r="N180" s="15">
        <v>0</v>
      </c>
      <c r="O180" s="15">
        <f t="shared" si="9"/>
        <v>1</v>
      </c>
      <c r="P180" s="15">
        <v>14</v>
      </c>
      <c r="R180" s="19"/>
      <c r="S180" s="19"/>
    </row>
    <row r="181" spans="2:19" ht="12">
      <c r="B181" s="22" t="s">
        <v>349</v>
      </c>
      <c r="C181" s="15">
        <v>1</v>
      </c>
      <c r="D181" s="15">
        <v>1</v>
      </c>
      <c r="E181" s="15">
        <f t="shared" si="8"/>
        <v>2</v>
      </c>
      <c r="F181" s="15">
        <v>43</v>
      </c>
      <c r="G181" s="15" t="s">
        <v>249</v>
      </c>
      <c r="H181" s="15"/>
      <c r="I181" s="15"/>
      <c r="L181" s="22" t="s">
        <v>129</v>
      </c>
      <c r="M181" s="15">
        <v>7</v>
      </c>
      <c r="N181" s="15">
        <v>2</v>
      </c>
      <c r="O181" s="15">
        <f t="shared" si="9"/>
        <v>9</v>
      </c>
      <c r="P181" s="15">
        <v>10</v>
      </c>
      <c r="R181" s="19"/>
      <c r="S181" s="19"/>
    </row>
    <row r="182" spans="2:19" ht="12">
      <c r="B182" s="22" t="s">
        <v>350</v>
      </c>
      <c r="C182" s="15">
        <v>6</v>
      </c>
      <c r="D182" s="15">
        <v>1</v>
      </c>
      <c r="E182" s="15">
        <f t="shared" si="8"/>
        <v>7</v>
      </c>
      <c r="F182" s="15">
        <v>20</v>
      </c>
      <c r="G182" s="15"/>
      <c r="H182" s="15"/>
      <c r="I182" s="15"/>
      <c r="L182" s="22" t="s">
        <v>130</v>
      </c>
      <c r="M182" s="15">
        <v>0</v>
      </c>
      <c r="N182" s="15">
        <v>0</v>
      </c>
      <c r="O182" s="15">
        <f t="shared" si="9"/>
        <v>0</v>
      </c>
      <c r="P182" s="15">
        <v>4</v>
      </c>
      <c r="R182" s="19"/>
      <c r="S182" s="19"/>
    </row>
    <row r="183" spans="2:19" ht="12">
      <c r="B183" s="22" t="s">
        <v>351</v>
      </c>
      <c r="C183" s="15">
        <v>4</v>
      </c>
      <c r="D183" s="15">
        <v>4</v>
      </c>
      <c r="E183" s="15">
        <f t="shared" si="8"/>
        <v>8</v>
      </c>
      <c r="F183" s="15">
        <v>4</v>
      </c>
      <c r="G183" s="15"/>
      <c r="H183" s="15"/>
      <c r="I183" s="15"/>
      <c r="L183" s="22" t="s">
        <v>131</v>
      </c>
      <c r="M183" s="15">
        <v>1</v>
      </c>
      <c r="N183" s="15">
        <v>0</v>
      </c>
      <c r="O183" s="15">
        <f t="shared" si="9"/>
        <v>1</v>
      </c>
      <c r="P183" s="15">
        <v>0</v>
      </c>
      <c r="R183" s="19"/>
      <c r="S183" s="19"/>
    </row>
    <row r="184" spans="2:19" ht="12">
      <c r="B184" s="19" t="s">
        <v>352</v>
      </c>
      <c r="C184" s="15">
        <v>0</v>
      </c>
      <c r="D184" s="15">
        <v>1</v>
      </c>
      <c r="E184" s="15">
        <f t="shared" si="8"/>
        <v>1</v>
      </c>
      <c r="F184" s="15">
        <v>6</v>
      </c>
      <c r="G184" s="15"/>
      <c r="H184" s="15"/>
      <c r="I184" s="15"/>
      <c r="L184" s="22" t="s">
        <v>132</v>
      </c>
      <c r="M184" s="15">
        <v>8</v>
      </c>
      <c r="N184" s="15">
        <v>2</v>
      </c>
      <c r="O184" s="15">
        <f t="shared" si="9"/>
        <v>10</v>
      </c>
      <c r="P184" s="15">
        <v>2</v>
      </c>
      <c r="R184" s="19"/>
      <c r="S184" s="19"/>
    </row>
    <row r="185" spans="2:19" ht="12">
      <c r="B185" s="19" t="s">
        <v>353</v>
      </c>
      <c r="C185" s="15">
        <v>0</v>
      </c>
      <c r="D185" s="15">
        <v>0</v>
      </c>
      <c r="E185" s="15">
        <f t="shared" si="8"/>
        <v>0</v>
      </c>
      <c r="F185" s="15">
        <v>2</v>
      </c>
      <c r="G185" s="15"/>
      <c r="H185" s="15"/>
      <c r="I185" s="15"/>
      <c r="L185" s="22" t="s">
        <v>133</v>
      </c>
      <c r="M185" s="15">
        <v>6</v>
      </c>
      <c r="N185" s="15">
        <v>2</v>
      </c>
      <c r="O185" s="15">
        <f t="shared" si="9"/>
        <v>8</v>
      </c>
      <c r="P185" s="15">
        <v>2</v>
      </c>
      <c r="R185" s="19"/>
      <c r="S185" s="19"/>
    </row>
    <row r="186" spans="2:19" ht="12">
      <c r="B186" s="22" t="s">
        <v>354</v>
      </c>
      <c r="C186" s="15">
        <v>1</v>
      </c>
      <c r="D186" s="15">
        <v>0</v>
      </c>
      <c r="E186" s="15">
        <f t="shared" si="8"/>
        <v>1</v>
      </c>
      <c r="F186" s="15">
        <v>8</v>
      </c>
      <c r="G186" s="15"/>
      <c r="H186" s="15"/>
      <c r="I186" s="15"/>
      <c r="L186" s="22" t="s">
        <v>134</v>
      </c>
      <c r="M186" s="15">
        <v>0</v>
      </c>
      <c r="N186" s="15">
        <v>1</v>
      </c>
      <c r="O186" s="15">
        <f t="shared" si="9"/>
        <v>1</v>
      </c>
      <c r="P186" s="15">
        <v>18</v>
      </c>
      <c r="R186" s="19"/>
      <c r="S186" s="19"/>
    </row>
    <row r="187" spans="2:19" ht="12">
      <c r="B187" s="22" t="s">
        <v>355</v>
      </c>
      <c r="C187" s="15">
        <v>0</v>
      </c>
      <c r="D187" s="15">
        <v>0</v>
      </c>
      <c r="E187" s="15">
        <f t="shared" si="8"/>
        <v>0</v>
      </c>
      <c r="F187" s="15">
        <v>2</v>
      </c>
      <c r="G187" s="15"/>
      <c r="H187" s="15"/>
      <c r="I187" s="15"/>
      <c r="L187" s="22" t="s">
        <v>135</v>
      </c>
      <c r="M187" s="15">
        <v>1</v>
      </c>
      <c r="N187" s="15">
        <v>3</v>
      </c>
      <c r="O187" s="15">
        <f t="shared" si="9"/>
        <v>4</v>
      </c>
      <c r="P187" s="15">
        <v>18</v>
      </c>
      <c r="R187" s="19"/>
      <c r="S187" s="19"/>
    </row>
    <row r="188" spans="2:19" ht="12">
      <c r="B188" s="19" t="s">
        <v>356</v>
      </c>
      <c r="C188" s="15">
        <v>0</v>
      </c>
      <c r="D188" s="15">
        <v>4</v>
      </c>
      <c r="E188" s="15">
        <f t="shared" si="8"/>
        <v>4</v>
      </c>
      <c r="F188" s="15">
        <v>4</v>
      </c>
      <c r="G188" s="15"/>
      <c r="H188" s="15"/>
      <c r="I188" s="15"/>
      <c r="L188" s="22" t="s">
        <v>136</v>
      </c>
      <c r="M188" s="15">
        <v>1</v>
      </c>
      <c r="N188" s="15">
        <v>1</v>
      </c>
      <c r="O188" s="15">
        <f t="shared" si="9"/>
        <v>2</v>
      </c>
      <c r="P188" s="15">
        <v>4</v>
      </c>
      <c r="R188" s="19"/>
      <c r="S188" s="19"/>
    </row>
    <row r="189" spans="2:19" ht="12">
      <c r="B189" s="19" t="s">
        <v>357</v>
      </c>
      <c r="C189" s="15">
        <v>1</v>
      </c>
      <c r="D189" s="15">
        <v>2</v>
      </c>
      <c r="E189" s="15">
        <f t="shared" si="8"/>
        <v>3</v>
      </c>
      <c r="F189" s="15">
        <v>2</v>
      </c>
      <c r="G189" s="15"/>
      <c r="H189" s="15"/>
      <c r="I189" s="15"/>
      <c r="L189" s="22" t="s">
        <v>137</v>
      </c>
      <c r="M189" s="15">
        <v>1</v>
      </c>
      <c r="N189" s="15">
        <v>0</v>
      </c>
      <c r="O189" s="15">
        <f t="shared" si="9"/>
        <v>1</v>
      </c>
      <c r="P189" s="15">
        <v>0</v>
      </c>
      <c r="R189" s="19"/>
      <c r="S189" s="19"/>
    </row>
    <row r="190" spans="2:19" ht="12">
      <c r="B190" s="22" t="s">
        <v>358</v>
      </c>
      <c r="C190" s="15">
        <v>6</v>
      </c>
      <c r="D190" s="15">
        <v>6</v>
      </c>
      <c r="E190" s="15">
        <f t="shared" si="8"/>
        <v>12</v>
      </c>
      <c r="F190" s="15">
        <v>22</v>
      </c>
      <c r="G190" s="15"/>
      <c r="H190" s="15"/>
      <c r="I190" s="15"/>
      <c r="L190" s="22" t="s">
        <v>138</v>
      </c>
      <c r="M190" s="15">
        <v>6</v>
      </c>
      <c r="N190" s="15">
        <v>1</v>
      </c>
      <c r="O190" s="15">
        <f t="shared" si="9"/>
        <v>7</v>
      </c>
      <c r="P190" s="15">
        <v>4</v>
      </c>
      <c r="R190" s="19"/>
      <c r="S190" s="19"/>
    </row>
    <row r="191" spans="2:19" ht="12">
      <c r="B191" s="19" t="s">
        <v>359</v>
      </c>
      <c r="C191" s="15">
        <v>22</v>
      </c>
      <c r="D191" s="15">
        <v>6</v>
      </c>
      <c r="E191" s="15">
        <f t="shared" si="8"/>
        <v>28</v>
      </c>
      <c r="F191" s="15">
        <v>42</v>
      </c>
      <c r="G191" s="15"/>
      <c r="H191" s="15"/>
      <c r="I191" s="15"/>
      <c r="L191" s="22" t="s">
        <v>139</v>
      </c>
      <c r="M191" s="15">
        <v>0</v>
      </c>
      <c r="N191" s="15">
        <v>0</v>
      </c>
      <c r="O191" s="15">
        <f t="shared" si="9"/>
        <v>0</v>
      </c>
      <c r="P191" s="15">
        <v>0</v>
      </c>
      <c r="R191" s="19"/>
      <c r="S191" s="19"/>
    </row>
    <row r="192" spans="2:19" ht="12">
      <c r="B192" s="19"/>
      <c r="C192" s="15">
        <f>SUM(C176:C191)</f>
        <v>61</v>
      </c>
      <c r="D192" s="15"/>
      <c r="E192" s="15"/>
      <c r="F192" s="15">
        <f>SUM(F176:F191)</f>
        <v>312</v>
      </c>
      <c r="G192" s="15"/>
      <c r="H192" s="15"/>
      <c r="I192" s="15"/>
      <c r="L192" s="22" t="s">
        <v>140</v>
      </c>
      <c r="M192" s="15">
        <v>4</v>
      </c>
      <c r="N192" s="15">
        <v>3</v>
      </c>
      <c r="O192" s="15">
        <f t="shared" si="9"/>
        <v>7</v>
      </c>
      <c r="P192" s="15">
        <v>4</v>
      </c>
      <c r="R192" s="19"/>
      <c r="S192" s="19"/>
    </row>
    <row r="193" spans="2:19" ht="12">
      <c r="B193" s="19"/>
      <c r="C193" s="15"/>
      <c r="D193" s="15"/>
      <c r="E193" s="15"/>
      <c r="F193" s="15"/>
      <c r="G193" s="15"/>
      <c r="H193" s="15"/>
      <c r="I193" s="15"/>
      <c r="L193" s="15"/>
      <c r="M193" s="15"/>
      <c r="N193" s="15"/>
      <c r="O193" s="15"/>
      <c r="P193" s="15"/>
      <c r="R193" s="19"/>
      <c r="S193" s="19"/>
    </row>
    <row r="194" spans="2:19" ht="12">
      <c r="B194" s="22"/>
      <c r="C194" s="15"/>
      <c r="D194" s="15"/>
      <c r="E194" s="15"/>
      <c r="F194" s="15"/>
      <c r="G194" s="15"/>
      <c r="H194" s="15"/>
      <c r="I194" s="15"/>
      <c r="L194" s="10" t="s">
        <v>26</v>
      </c>
      <c r="M194" s="10" t="s">
        <v>27</v>
      </c>
      <c r="N194" s="10" t="s">
        <v>28</v>
      </c>
      <c r="O194" s="10" t="s">
        <v>29</v>
      </c>
      <c r="P194" s="11" t="s">
        <v>30</v>
      </c>
      <c r="Q194" s="10" t="s">
        <v>31</v>
      </c>
      <c r="R194" s="10" t="s">
        <v>1</v>
      </c>
      <c r="S194" s="10" t="s">
        <v>32</v>
      </c>
    </row>
    <row r="195" spans="2:19" ht="12">
      <c r="B195" s="10" t="s">
        <v>26</v>
      </c>
      <c r="C195" s="10" t="s">
        <v>27</v>
      </c>
      <c r="D195" s="10" t="s">
        <v>28</v>
      </c>
      <c r="E195" s="10" t="s">
        <v>29</v>
      </c>
      <c r="F195" s="10" t="s">
        <v>30</v>
      </c>
      <c r="G195" s="10" t="s">
        <v>31</v>
      </c>
      <c r="H195" s="10" t="s">
        <v>1</v>
      </c>
      <c r="I195" s="10" t="s">
        <v>256</v>
      </c>
      <c r="L195" s="22" t="s">
        <v>141</v>
      </c>
      <c r="M195" s="15" t="s">
        <v>142</v>
      </c>
      <c r="N195" s="15">
        <v>376</v>
      </c>
      <c r="O195" s="15">
        <v>334</v>
      </c>
      <c r="P195" s="23">
        <f>SUM(O195/N195)</f>
        <v>0.8882978723404256</v>
      </c>
      <c r="Q195" s="15">
        <v>2.33</v>
      </c>
      <c r="R195" s="15" t="s">
        <v>122</v>
      </c>
      <c r="S195" s="15">
        <v>3</v>
      </c>
    </row>
    <row r="196" spans="2:19" ht="12">
      <c r="B196" s="19" t="s">
        <v>360</v>
      </c>
      <c r="C196" s="15">
        <v>14</v>
      </c>
      <c r="D196" s="15">
        <v>441</v>
      </c>
      <c r="E196" s="15">
        <v>372</v>
      </c>
      <c r="F196" s="23">
        <v>0.8435</v>
      </c>
      <c r="G196" s="26">
        <v>4.93</v>
      </c>
      <c r="H196" s="15" t="s">
        <v>361</v>
      </c>
      <c r="I196" s="25" t="s">
        <v>258</v>
      </c>
      <c r="L196" s="15"/>
      <c r="M196" s="15"/>
      <c r="N196" s="15"/>
      <c r="O196" s="15"/>
      <c r="P196" s="15"/>
      <c r="R196" s="19"/>
      <c r="S196" s="19"/>
    </row>
    <row r="197" spans="2:19" ht="12">
      <c r="B197" s="19" t="s">
        <v>353</v>
      </c>
      <c r="C197" s="15">
        <v>5</v>
      </c>
      <c r="D197" s="15">
        <v>129</v>
      </c>
      <c r="E197" s="15">
        <v>114</v>
      </c>
      <c r="F197" s="23">
        <v>0.8837</v>
      </c>
      <c r="G197" s="15">
        <v>3</v>
      </c>
      <c r="H197" s="15" t="s">
        <v>362</v>
      </c>
      <c r="I197" s="15" t="s">
        <v>340</v>
      </c>
      <c r="L197" s="15" t="s">
        <v>143</v>
      </c>
      <c r="M197" s="15"/>
      <c r="N197" s="15"/>
      <c r="O197" s="15"/>
      <c r="P197" s="15"/>
      <c r="R197" s="19"/>
      <c r="S197" s="19"/>
    </row>
    <row r="198" spans="12:19" ht="12">
      <c r="L198" s="15"/>
      <c r="M198" s="15"/>
      <c r="N198" s="15"/>
      <c r="O198" s="15"/>
      <c r="P198" s="15"/>
      <c r="R198" s="19"/>
      <c r="S198" s="19"/>
    </row>
    <row r="199" spans="12:19" ht="12">
      <c r="L199" s="15"/>
      <c r="M199" s="15"/>
      <c r="N199" s="15"/>
      <c r="O199" s="15"/>
      <c r="P199" s="15"/>
      <c r="R199" s="19"/>
      <c r="S199" s="19"/>
    </row>
    <row r="200" spans="2:19" ht="12">
      <c r="B200" s="11" t="s">
        <v>363</v>
      </c>
      <c r="C200" s="11"/>
      <c r="D200" s="10"/>
      <c r="E200" s="12"/>
      <c r="F200" s="15"/>
      <c r="G200" s="10" t="s">
        <v>1</v>
      </c>
      <c r="H200" s="32" t="s">
        <v>364</v>
      </c>
      <c r="I200" s="15"/>
      <c r="L200" s="11" t="s">
        <v>144</v>
      </c>
      <c r="P200" s="19"/>
      <c r="Q200" s="10" t="s">
        <v>1</v>
      </c>
      <c r="R200" s="10" t="s">
        <v>36</v>
      </c>
      <c r="S200" s="18" t="s">
        <v>145</v>
      </c>
    </row>
    <row r="201" spans="2:19" ht="12">
      <c r="B201" s="19"/>
      <c r="D201" s="15"/>
      <c r="E201" s="12"/>
      <c r="F201" s="12"/>
      <c r="G201" s="15"/>
      <c r="H201" s="33" t="s">
        <v>365</v>
      </c>
      <c r="I201" s="15"/>
      <c r="P201" s="19"/>
      <c r="Q201" s="10" t="s">
        <v>146</v>
      </c>
      <c r="R201" s="10" t="s">
        <v>44</v>
      </c>
      <c r="S201" s="18" t="s">
        <v>147</v>
      </c>
    </row>
    <row r="202" spans="2:18" ht="12">
      <c r="B202" s="10" t="s">
        <v>3</v>
      </c>
      <c r="C202" s="10" t="s">
        <v>4</v>
      </c>
      <c r="D202" s="10" t="s">
        <v>5</v>
      </c>
      <c r="E202" s="10" t="s">
        <v>6</v>
      </c>
      <c r="F202" s="10" t="s">
        <v>7</v>
      </c>
      <c r="G202" s="15"/>
      <c r="H202" s="15"/>
      <c r="I202" s="15"/>
      <c r="L202" s="10" t="s">
        <v>3</v>
      </c>
      <c r="M202" s="10" t="s">
        <v>4</v>
      </c>
      <c r="N202" s="10" t="s">
        <v>5</v>
      </c>
      <c r="O202" s="10" t="s">
        <v>6</v>
      </c>
      <c r="P202" s="10" t="s">
        <v>7</v>
      </c>
      <c r="R202" s="31" t="s">
        <v>148</v>
      </c>
    </row>
    <row r="203" spans="2:16" ht="12">
      <c r="B203" s="22" t="s">
        <v>366</v>
      </c>
      <c r="C203" s="15">
        <v>1</v>
      </c>
      <c r="D203" s="15">
        <v>1</v>
      </c>
      <c r="E203" s="15">
        <f aca="true" t="shared" si="10" ref="E203:E221">SUM(C203:D203)</f>
        <v>2</v>
      </c>
      <c r="F203" s="15">
        <v>0</v>
      </c>
      <c r="G203" s="15"/>
      <c r="H203" s="15"/>
      <c r="I203" s="15"/>
      <c r="L203" s="19" t="s">
        <v>149</v>
      </c>
      <c r="M203" s="15">
        <v>6</v>
      </c>
      <c r="N203" s="15">
        <v>2</v>
      </c>
      <c r="O203" s="15">
        <f aca="true" t="shared" si="11" ref="O203:O217">SUM(M203+N203)</f>
        <v>8</v>
      </c>
      <c r="P203" s="15">
        <v>2</v>
      </c>
    </row>
    <row r="204" spans="2:16" ht="12">
      <c r="B204" s="19" t="s">
        <v>367</v>
      </c>
      <c r="C204" s="15">
        <v>1</v>
      </c>
      <c r="D204" s="15">
        <v>0</v>
      </c>
      <c r="E204" s="15">
        <f t="shared" si="10"/>
        <v>1</v>
      </c>
      <c r="F204" s="15">
        <v>0</v>
      </c>
      <c r="G204" s="15"/>
      <c r="H204" s="15"/>
      <c r="I204" s="15"/>
      <c r="L204" s="19" t="s">
        <v>150</v>
      </c>
      <c r="M204" s="15">
        <v>8</v>
      </c>
      <c r="N204" s="15">
        <v>1</v>
      </c>
      <c r="O204" s="15">
        <f t="shared" si="11"/>
        <v>9</v>
      </c>
      <c r="P204" s="15">
        <v>4</v>
      </c>
    </row>
    <row r="205" spans="2:16" ht="12">
      <c r="B205" s="19" t="s">
        <v>368</v>
      </c>
      <c r="C205" s="15">
        <v>2</v>
      </c>
      <c r="D205" s="15">
        <v>3</v>
      </c>
      <c r="E205" s="15">
        <f t="shared" si="10"/>
        <v>5</v>
      </c>
      <c r="F205" s="15">
        <v>8</v>
      </c>
      <c r="G205" s="15"/>
      <c r="H205" s="15"/>
      <c r="I205" s="15"/>
      <c r="L205" s="19" t="s">
        <v>151</v>
      </c>
      <c r="M205" s="15">
        <v>0</v>
      </c>
      <c r="N205" s="15">
        <v>1</v>
      </c>
      <c r="O205" s="15">
        <f t="shared" si="11"/>
        <v>1</v>
      </c>
      <c r="P205" s="15">
        <v>6</v>
      </c>
    </row>
    <row r="206" spans="2:16" ht="12">
      <c r="B206" s="22" t="s">
        <v>369</v>
      </c>
      <c r="C206" s="15">
        <v>1</v>
      </c>
      <c r="D206" s="15">
        <v>3</v>
      </c>
      <c r="E206" s="15">
        <f t="shared" si="10"/>
        <v>4</v>
      </c>
      <c r="F206" s="15">
        <v>6</v>
      </c>
      <c r="G206" s="15"/>
      <c r="H206" s="15"/>
      <c r="I206" s="15"/>
      <c r="L206" s="19" t="s">
        <v>152</v>
      </c>
      <c r="M206" s="15">
        <v>4</v>
      </c>
      <c r="N206" s="15">
        <v>0</v>
      </c>
      <c r="O206" s="15">
        <f t="shared" si="11"/>
        <v>4</v>
      </c>
      <c r="P206" s="15">
        <v>2</v>
      </c>
    </row>
    <row r="207" spans="2:16" ht="12">
      <c r="B207" s="19" t="s">
        <v>370</v>
      </c>
      <c r="C207" s="15">
        <v>1</v>
      </c>
      <c r="D207" s="15">
        <v>1</v>
      </c>
      <c r="E207" s="15">
        <f t="shared" si="10"/>
        <v>2</v>
      </c>
      <c r="F207" s="15">
        <v>20</v>
      </c>
      <c r="G207" s="15"/>
      <c r="H207" s="15"/>
      <c r="I207" s="15"/>
      <c r="L207" s="19" t="s">
        <v>153</v>
      </c>
      <c r="M207" s="15">
        <v>0</v>
      </c>
      <c r="N207" s="15">
        <v>1</v>
      </c>
      <c r="O207" s="15">
        <f t="shared" si="11"/>
        <v>1</v>
      </c>
      <c r="P207" s="15">
        <v>0</v>
      </c>
    </row>
    <row r="208" spans="2:16" ht="12">
      <c r="B208" s="19" t="s">
        <v>371</v>
      </c>
      <c r="C208" s="15">
        <v>0</v>
      </c>
      <c r="D208" s="15">
        <v>0</v>
      </c>
      <c r="E208" s="15">
        <f t="shared" si="10"/>
        <v>0</v>
      </c>
      <c r="F208" s="15">
        <v>2</v>
      </c>
      <c r="G208" s="15"/>
      <c r="H208" s="15"/>
      <c r="I208" s="15"/>
      <c r="L208" s="19" t="s">
        <v>154</v>
      </c>
      <c r="M208" s="15">
        <v>0</v>
      </c>
      <c r="N208" s="15">
        <v>0</v>
      </c>
      <c r="O208" s="15">
        <f t="shared" si="11"/>
        <v>0</v>
      </c>
      <c r="P208" s="15">
        <v>2</v>
      </c>
    </row>
    <row r="209" spans="2:16" ht="12">
      <c r="B209" s="19" t="s">
        <v>372</v>
      </c>
      <c r="C209" s="15">
        <v>2</v>
      </c>
      <c r="D209" s="15">
        <v>1</v>
      </c>
      <c r="E209" s="15">
        <f t="shared" si="10"/>
        <v>3</v>
      </c>
      <c r="F209" s="15">
        <v>20</v>
      </c>
      <c r="G209" s="15"/>
      <c r="H209" s="15"/>
      <c r="I209" s="15"/>
      <c r="L209" s="19" t="s">
        <v>155</v>
      </c>
      <c r="M209" s="15">
        <v>3</v>
      </c>
      <c r="N209" s="15">
        <v>4</v>
      </c>
      <c r="O209" s="15">
        <f t="shared" si="11"/>
        <v>7</v>
      </c>
      <c r="P209" s="15">
        <v>2</v>
      </c>
    </row>
    <row r="210" spans="2:16" ht="12">
      <c r="B210" s="19" t="s">
        <v>373</v>
      </c>
      <c r="C210" s="15">
        <v>3</v>
      </c>
      <c r="D210" s="15">
        <v>1</v>
      </c>
      <c r="E210" s="15">
        <f t="shared" si="10"/>
        <v>4</v>
      </c>
      <c r="F210" s="15">
        <v>25</v>
      </c>
      <c r="G210" s="15" t="s">
        <v>249</v>
      </c>
      <c r="H210" s="15"/>
      <c r="I210" s="15"/>
      <c r="L210" s="19" t="s">
        <v>156</v>
      </c>
      <c r="M210" s="15">
        <v>2</v>
      </c>
      <c r="N210" s="15">
        <v>4</v>
      </c>
      <c r="O210" s="15">
        <f t="shared" si="11"/>
        <v>6</v>
      </c>
      <c r="P210" s="15">
        <v>2</v>
      </c>
    </row>
    <row r="211" spans="2:16" ht="12">
      <c r="B211" s="22" t="s">
        <v>374</v>
      </c>
      <c r="C211" s="15">
        <v>3</v>
      </c>
      <c r="D211" s="15">
        <v>2</v>
      </c>
      <c r="E211" s="15">
        <f t="shared" si="10"/>
        <v>5</v>
      </c>
      <c r="F211" s="15">
        <v>6</v>
      </c>
      <c r="G211" s="15"/>
      <c r="H211" s="15"/>
      <c r="I211" s="15"/>
      <c r="L211" s="19" t="s">
        <v>157</v>
      </c>
      <c r="M211" s="15">
        <v>0</v>
      </c>
      <c r="N211" s="15">
        <v>2</v>
      </c>
      <c r="O211" s="15">
        <f t="shared" si="11"/>
        <v>2</v>
      </c>
      <c r="P211" s="15">
        <v>0</v>
      </c>
    </row>
    <row r="212" spans="2:16" ht="12">
      <c r="B212" s="22" t="s">
        <v>375</v>
      </c>
      <c r="C212" s="15">
        <v>2</v>
      </c>
      <c r="D212" s="15">
        <v>4</v>
      </c>
      <c r="E212" s="15">
        <f t="shared" si="10"/>
        <v>6</v>
      </c>
      <c r="F212" s="15">
        <v>54</v>
      </c>
      <c r="G212" s="15"/>
      <c r="H212" s="15"/>
      <c r="I212" s="15"/>
      <c r="L212" s="19" t="s">
        <v>158</v>
      </c>
      <c r="M212" s="15">
        <v>5</v>
      </c>
      <c r="N212" s="15">
        <v>1</v>
      </c>
      <c r="O212" s="15">
        <f t="shared" si="11"/>
        <v>6</v>
      </c>
      <c r="P212" s="15">
        <v>18</v>
      </c>
    </row>
    <row r="213" spans="2:16" ht="12">
      <c r="B213" s="19" t="s">
        <v>376</v>
      </c>
      <c r="C213" s="15">
        <v>1</v>
      </c>
      <c r="D213" s="15">
        <v>0</v>
      </c>
      <c r="E213" s="15">
        <f t="shared" si="10"/>
        <v>1</v>
      </c>
      <c r="F213" s="15">
        <v>26</v>
      </c>
      <c r="G213" s="15"/>
      <c r="H213" s="15"/>
      <c r="I213" s="15"/>
      <c r="L213" s="19" t="s">
        <v>159</v>
      </c>
      <c r="M213" s="15">
        <v>3</v>
      </c>
      <c r="N213" s="15">
        <v>1</v>
      </c>
      <c r="O213" s="15">
        <f t="shared" si="11"/>
        <v>4</v>
      </c>
      <c r="P213" s="15">
        <v>14</v>
      </c>
    </row>
    <row r="214" spans="2:16" ht="12">
      <c r="B214" s="22" t="s">
        <v>377</v>
      </c>
      <c r="C214" s="15">
        <v>5</v>
      </c>
      <c r="D214" s="15">
        <v>1</v>
      </c>
      <c r="E214" s="15">
        <f t="shared" si="10"/>
        <v>6</v>
      </c>
      <c r="F214" s="15">
        <v>44</v>
      </c>
      <c r="G214" s="15"/>
      <c r="H214" s="15"/>
      <c r="I214" s="15"/>
      <c r="L214" s="19" t="s">
        <v>160</v>
      </c>
      <c r="M214" s="15">
        <v>3</v>
      </c>
      <c r="N214" s="15">
        <v>0</v>
      </c>
      <c r="O214" s="15">
        <f t="shared" si="11"/>
        <v>3</v>
      </c>
      <c r="P214" s="15">
        <v>6</v>
      </c>
    </row>
    <row r="215" spans="2:16" ht="12">
      <c r="B215" s="19" t="s">
        <v>378</v>
      </c>
      <c r="C215" s="15">
        <v>1</v>
      </c>
      <c r="D215" s="15">
        <v>5</v>
      </c>
      <c r="E215" s="15">
        <f t="shared" si="10"/>
        <v>6</v>
      </c>
      <c r="F215" s="15">
        <v>4</v>
      </c>
      <c r="G215" s="15"/>
      <c r="H215" s="15"/>
      <c r="I215" s="15"/>
      <c r="L215" s="19" t="s">
        <v>161</v>
      </c>
      <c r="M215" s="15">
        <v>4</v>
      </c>
      <c r="N215" s="15">
        <v>3</v>
      </c>
      <c r="O215" s="15">
        <f t="shared" si="11"/>
        <v>7</v>
      </c>
      <c r="P215" s="15">
        <v>6</v>
      </c>
    </row>
    <row r="216" spans="2:16" ht="12">
      <c r="B216" s="22" t="s">
        <v>379</v>
      </c>
      <c r="C216" s="15">
        <v>0</v>
      </c>
      <c r="D216" s="15">
        <v>0</v>
      </c>
      <c r="E216" s="15">
        <f t="shared" si="10"/>
        <v>0</v>
      </c>
      <c r="F216" s="15">
        <v>2</v>
      </c>
      <c r="G216" s="15"/>
      <c r="H216" s="15"/>
      <c r="I216" s="15"/>
      <c r="L216" s="19" t="s">
        <v>162</v>
      </c>
      <c r="M216" s="15">
        <v>0</v>
      </c>
      <c r="N216" s="15">
        <v>0</v>
      </c>
      <c r="O216" s="15">
        <f t="shared" si="11"/>
        <v>0</v>
      </c>
      <c r="P216" s="15">
        <v>0</v>
      </c>
    </row>
    <row r="217" spans="2:16" ht="12">
      <c r="B217" s="22" t="s">
        <v>380</v>
      </c>
      <c r="C217" s="15">
        <v>0</v>
      </c>
      <c r="D217" s="15">
        <v>0</v>
      </c>
      <c r="E217" s="15">
        <f t="shared" si="10"/>
        <v>0</v>
      </c>
      <c r="F217" s="15">
        <v>6</v>
      </c>
      <c r="G217" s="15"/>
      <c r="H217" s="15"/>
      <c r="I217" s="15"/>
      <c r="L217" s="19" t="s">
        <v>163</v>
      </c>
      <c r="M217" s="15">
        <v>0</v>
      </c>
      <c r="N217" s="15">
        <v>2</v>
      </c>
      <c r="O217" s="15">
        <f t="shared" si="11"/>
        <v>2</v>
      </c>
      <c r="P217" s="15">
        <v>6</v>
      </c>
    </row>
    <row r="218" spans="2:16" ht="12">
      <c r="B218" s="19" t="s">
        <v>381</v>
      </c>
      <c r="C218" s="15">
        <v>9</v>
      </c>
      <c r="D218" s="15">
        <v>3</v>
      </c>
      <c r="E218" s="15">
        <f t="shared" si="10"/>
        <v>12</v>
      </c>
      <c r="F218" s="15">
        <v>12</v>
      </c>
      <c r="G218" s="15"/>
      <c r="H218" s="15"/>
      <c r="I218" s="15"/>
      <c r="P218" s="19"/>
    </row>
    <row r="219" spans="2:19" ht="12">
      <c r="B219" s="19" t="s">
        <v>382</v>
      </c>
      <c r="C219" s="15">
        <v>1</v>
      </c>
      <c r="D219" s="15">
        <v>0</v>
      </c>
      <c r="E219" s="15">
        <f t="shared" si="10"/>
        <v>1</v>
      </c>
      <c r="F219" s="15">
        <v>4</v>
      </c>
      <c r="G219" s="15"/>
      <c r="H219" s="15"/>
      <c r="I219" s="15"/>
      <c r="L219" s="10" t="s">
        <v>26</v>
      </c>
      <c r="M219" s="10" t="s">
        <v>27</v>
      </c>
      <c r="N219" s="10" t="s">
        <v>28</v>
      </c>
      <c r="O219" s="10" t="s">
        <v>29</v>
      </c>
      <c r="P219" s="11" t="s">
        <v>30</v>
      </c>
      <c r="Q219" s="10" t="s">
        <v>31</v>
      </c>
      <c r="R219" s="10" t="s">
        <v>1</v>
      </c>
      <c r="S219" s="10" t="s">
        <v>32</v>
      </c>
    </row>
    <row r="220" spans="2:19" ht="12">
      <c r="B220" s="22" t="s">
        <v>383</v>
      </c>
      <c r="C220" s="15">
        <v>1</v>
      </c>
      <c r="D220" s="15">
        <v>0</v>
      </c>
      <c r="E220" s="15">
        <f t="shared" si="10"/>
        <v>1</v>
      </c>
      <c r="F220" s="15">
        <v>48</v>
      </c>
      <c r="G220" s="15"/>
      <c r="H220" s="15"/>
      <c r="I220" s="15"/>
      <c r="L220" s="19" t="s">
        <v>149</v>
      </c>
      <c r="M220" s="15">
        <v>1</v>
      </c>
      <c r="N220" s="15">
        <v>50</v>
      </c>
      <c r="O220" s="15">
        <v>44</v>
      </c>
      <c r="P220" s="23">
        <f>SUM(O220/N220)</f>
        <v>0.88</v>
      </c>
      <c r="Q220" s="15">
        <v>6</v>
      </c>
      <c r="R220" s="15" t="s">
        <v>89</v>
      </c>
      <c r="S220" s="15">
        <v>0</v>
      </c>
    </row>
    <row r="221" spans="2:19" ht="12">
      <c r="B221" s="19" t="s">
        <v>384</v>
      </c>
      <c r="C221" s="15">
        <v>1</v>
      </c>
      <c r="D221" s="15">
        <v>2</v>
      </c>
      <c r="E221" s="15">
        <f t="shared" si="10"/>
        <v>3</v>
      </c>
      <c r="F221" s="15">
        <v>4</v>
      </c>
      <c r="G221" s="15"/>
      <c r="H221" s="15"/>
      <c r="I221" s="15"/>
      <c r="L221" s="19" t="s">
        <v>164</v>
      </c>
      <c r="M221" s="15">
        <v>19</v>
      </c>
      <c r="N221" s="15">
        <v>661</v>
      </c>
      <c r="O221" s="15">
        <v>546</v>
      </c>
      <c r="P221" s="23">
        <f>SUM(O221/N221)</f>
        <v>0.8260211800302572</v>
      </c>
      <c r="Q221" s="15">
        <v>6.05</v>
      </c>
      <c r="R221" s="15" t="s">
        <v>165</v>
      </c>
      <c r="S221" s="15">
        <v>1</v>
      </c>
    </row>
    <row r="222" spans="2:16" ht="12">
      <c r="B222" s="22"/>
      <c r="C222" s="10"/>
      <c r="D222" s="10"/>
      <c r="E222" s="10"/>
      <c r="F222" s="10"/>
      <c r="G222" s="15"/>
      <c r="H222" s="15"/>
      <c r="I222" s="15"/>
      <c r="P222" s="19"/>
    </row>
    <row r="223" spans="2:16" ht="12">
      <c r="B223" s="19"/>
      <c r="C223" s="15">
        <f>SUM(C204:C222)</f>
        <v>34</v>
      </c>
      <c r="D223" s="15"/>
      <c r="E223" s="15"/>
      <c r="F223" s="15">
        <f>SUM(F204:F222)</f>
        <v>291</v>
      </c>
      <c r="G223" s="15"/>
      <c r="H223" s="15"/>
      <c r="I223" s="15"/>
      <c r="L223" s="19" t="s">
        <v>166</v>
      </c>
      <c r="P223" s="19"/>
    </row>
    <row r="224" spans="2:16" ht="12">
      <c r="B224" s="19"/>
      <c r="C224" s="15"/>
      <c r="D224" s="15"/>
      <c r="E224" s="15"/>
      <c r="F224" s="15"/>
      <c r="G224" s="15"/>
      <c r="H224" s="15"/>
      <c r="I224" s="15"/>
      <c r="L224" s="19" t="s">
        <v>167</v>
      </c>
      <c r="P224" s="19"/>
    </row>
    <row r="225" spans="2:16" ht="12">
      <c r="B225" s="10" t="s">
        <v>26</v>
      </c>
      <c r="C225" s="10" t="s">
        <v>27</v>
      </c>
      <c r="D225" s="10" t="s">
        <v>28</v>
      </c>
      <c r="E225" s="10" t="s">
        <v>29</v>
      </c>
      <c r="F225" s="10" t="s">
        <v>30</v>
      </c>
      <c r="G225" s="10" t="s">
        <v>31</v>
      </c>
      <c r="H225" s="10" t="s">
        <v>1</v>
      </c>
      <c r="I225" s="10" t="s">
        <v>256</v>
      </c>
      <c r="P225" s="19"/>
    </row>
    <row r="226" spans="2:16" ht="12">
      <c r="B226" s="22" t="s">
        <v>380</v>
      </c>
      <c r="C226" s="15">
        <v>20</v>
      </c>
      <c r="D226" s="15">
        <v>624</v>
      </c>
      <c r="E226" s="15">
        <v>496</v>
      </c>
      <c r="F226" s="23">
        <v>0.7949</v>
      </c>
      <c r="G226" s="15">
        <v>6.4</v>
      </c>
      <c r="H226" s="24" t="s">
        <v>385</v>
      </c>
      <c r="I226" s="27" t="s">
        <v>312</v>
      </c>
      <c r="P226" s="19"/>
    </row>
    <row r="227" spans="2:16" ht="12">
      <c r="B227" s="19" t="s">
        <v>386</v>
      </c>
      <c r="C227" s="15">
        <v>3</v>
      </c>
      <c r="D227" s="15">
        <v>27</v>
      </c>
      <c r="E227" s="15">
        <v>21</v>
      </c>
      <c r="F227" s="23">
        <v>0.7778</v>
      </c>
      <c r="G227" s="26">
        <v>2</v>
      </c>
      <c r="H227" s="15" t="s">
        <v>387</v>
      </c>
      <c r="I227" s="25" t="s">
        <v>312</v>
      </c>
      <c r="P227" s="19"/>
    </row>
    <row r="228" ht="12">
      <c r="P228" s="19"/>
    </row>
    <row r="229" ht="12">
      <c r="P229" s="19"/>
    </row>
    <row r="230" spans="2:17" ht="12">
      <c r="B230" s="11" t="s">
        <v>388</v>
      </c>
      <c r="C230" s="11"/>
      <c r="D230" s="10"/>
      <c r="E230" s="12"/>
      <c r="F230" s="15"/>
      <c r="G230" s="10" t="s">
        <v>1</v>
      </c>
      <c r="H230" s="32" t="s">
        <v>389</v>
      </c>
      <c r="I230" s="15"/>
      <c r="L230" s="11" t="s">
        <v>191</v>
      </c>
      <c r="M230" s="11"/>
      <c r="N230" s="11"/>
      <c r="O230" s="11"/>
      <c r="P230" s="11"/>
      <c r="Q230" s="10" t="s">
        <v>1</v>
      </c>
    </row>
    <row r="231" spans="2:17" ht="12">
      <c r="B231" s="19"/>
      <c r="D231" s="15"/>
      <c r="E231" s="12"/>
      <c r="F231" s="12"/>
      <c r="G231" s="15"/>
      <c r="H231" s="33" t="s">
        <v>390</v>
      </c>
      <c r="I231" s="15"/>
      <c r="Q231" s="21" t="s">
        <v>193</v>
      </c>
    </row>
    <row r="232" spans="2:17" ht="12">
      <c r="B232" s="10" t="s">
        <v>3</v>
      </c>
      <c r="C232" s="10" t="s">
        <v>4</v>
      </c>
      <c r="D232" s="10" t="s">
        <v>5</v>
      </c>
      <c r="E232" s="10" t="s">
        <v>6</v>
      </c>
      <c r="F232" s="10" t="s">
        <v>7</v>
      </c>
      <c r="G232" s="15"/>
      <c r="H232" s="15"/>
      <c r="I232" s="15"/>
      <c r="L232" s="10" t="s">
        <v>3</v>
      </c>
      <c r="M232" s="10" t="s">
        <v>4</v>
      </c>
      <c r="N232" s="10" t="s">
        <v>5</v>
      </c>
      <c r="O232" s="10" t="s">
        <v>6</v>
      </c>
      <c r="P232" s="10" t="s">
        <v>7</v>
      </c>
      <c r="Q232" s="14"/>
    </row>
    <row r="233" spans="2:18" ht="12">
      <c r="B233" s="19" t="s">
        <v>391</v>
      </c>
      <c r="C233" s="15">
        <v>2</v>
      </c>
      <c r="D233" s="15">
        <v>6</v>
      </c>
      <c r="E233" s="15">
        <f aca="true" t="shared" si="12" ref="E233:E248">SUM(C233:D233)</f>
        <v>8</v>
      </c>
      <c r="F233" s="15">
        <v>41</v>
      </c>
      <c r="G233" s="15" t="s">
        <v>249</v>
      </c>
      <c r="H233" s="15"/>
      <c r="I233" s="15"/>
      <c r="L233" s="19" t="s">
        <v>196</v>
      </c>
      <c r="M233" s="15">
        <v>16</v>
      </c>
      <c r="N233" s="15">
        <v>18</v>
      </c>
      <c r="O233" s="15">
        <f aca="true" t="shared" si="13" ref="O233:O246">SUM(M233+N233)</f>
        <v>34</v>
      </c>
      <c r="P233" s="15">
        <v>10</v>
      </c>
      <c r="Q233" s="11" t="s">
        <v>36</v>
      </c>
      <c r="R233" s="11" t="s">
        <v>192</v>
      </c>
    </row>
    <row r="234" spans="2:18" ht="12">
      <c r="B234" s="22" t="s">
        <v>392</v>
      </c>
      <c r="C234" s="15">
        <v>10</v>
      </c>
      <c r="D234" s="15">
        <v>13</v>
      </c>
      <c r="E234" s="15">
        <f t="shared" si="12"/>
        <v>23</v>
      </c>
      <c r="F234" s="15">
        <v>16</v>
      </c>
      <c r="G234" s="15"/>
      <c r="H234" s="15"/>
      <c r="I234" s="15"/>
      <c r="L234" s="19" t="s">
        <v>197</v>
      </c>
      <c r="M234" s="15">
        <v>4</v>
      </c>
      <c r="N234" s="15">
        <v>6</v>
      </c>
      <c r="O234" s="15">
        <f t="shared" si="13"/>
        <v>10</v>
      </c>
      <c r="P234" s="15">
        <v>6</v>
      </c>
      <c r="Q234" s="11" t="s">
        <v>44</v>
      </c>
      <c r="R234" s="11" t="s">
        <v>194</v>
      </c>
    </row>
    <row r="235" spans="2:18" ht="12">
      <c r="B235" s="19" t="s">
        <v>393</v>
      </c>
      <c r="C235" s="15">
        <v>13</v>
      </c>
      <c r="D235" s="15">
        <v>10</v>
      </c>
      <c r="E235" s="15">
        <f t="shared" si="12"/>
        <v>23</v>
      </c>
      <c r="F235" s="15">
        <v>36</v>
      </c>
      <c r="G235" s="15"/>
      <c r="H235" s="15"/>
      <c r="I235" s="15"/>
      <c r="L235" s="19" t="s">
        <v>198</v>
      </c>
      <c r="M235" s="15">
        <v>0</v>
      </c>
      <c r="N235" s="15">
        <v>4</v>
      </c>
      <c r="O235" s="15">
        <f t="shared" si="13"/>
        <v>4</v>
      </c>
      <c r="P235" s="15">
        <v>2</v>
      </c>
      <c r="Q235" s="14"/>
      <c r="R235" s="11" t="s">
        <v>195</v>
      </c>
    </row>
    <row r="236" spans="2:19" ht="12">
      <c r="B236" s="19" t="s">
        <v>394</v>
      </c>
      <c r="C236" s="15">
        <v>2</v>
      </c>
      <c r="D236" s="15">
        <v>1</v>
      </c>
      <c r="E236" s="15">
        <f t="shared" si="12"/>
        <v>3</v>
      </c>
      <c r="F236" s="15">
        <v>6</v>
      </c>
      <c r="G236" s="15"/>
      <c r="H236" s="15"/>
      <c r="I236" s="15"/>
      <c r="L236" s="19" t="s">
        <v>199</v>
      </c>
      <c r="M236" s="15">
        <v>3</v>
      </c>
      <c r="N236" s="15">
        <v>0</v>
      </c>
      <c r="O236" s="15">
        <f t="shared" si="13"/>
        <v>3</v>
      </c>
      <c r="P236" s="15">
        <v>6</v>
      </c>
      <c r="Q236" s="14"/>
      <c r="R236" s="19"/>
      <c r="S236" s="19"/>
    </row>
    <row r="237" spans="2:19" ht="12">
      <c r="B237" s="22" t="s">
        <v>395</v>
      </c>
      <c r="C237" s="15">
        <v>15</v>
      </c>
      <c r="D237" s="15">
        <v>10</v>
      </c>
      <c r="E237" s="15">
        <f t="shared" si="12"/>
        <v>25</v>
      </c>
      <c r="F237" s="15">
        <v>10</v>
      </c>
      <c r="G237" s="15"/>
      <c r="H237" s="15"/>
      <c r="I237" s="15"/>
      <c r="L237" s="19" t="s">
        <v>200</v>
      </c>
      <c r="M237" s="15">
        <v>22</v>
      </c>
      <c r="N237" s="15">
        <v>17</v>
      </c>
      <c r="O237" s="15">
        <f t="shared" si="13"/>
        <v>39</v>
      </c>
      <c r="P237" s="15">
        <v>4</v>
      </c>
      <c r="Q237" s="14"/>
      <c r="R237" s="19"/>
      <c r="S237" s="19"/>
    </row>
    <row r="238" spans="2:19" ht="12">
      <c r="B238" s="22" t="s">
        <v>396</v>
      </c>
      <c r="C238" s="15">
        <v>10</v>
      </c>
      <c r="D238" s="15">
        <v>9</v>
      </c>
      <c r="E238" s="15">
        <f t="shared" si="12"/>
        <v>19</v>
      </c>
      <c r="F238" s="15">
        <v>29</v>
      </c>
      <c r="G238" s="15" t="s">
        <v>249</v>
      </c>
      <c r="H238" s="15"/>
      <c r="I238" s="15"/>
      <c r="L238" s="19" t="s">
        <v>201</v>
      </c>
      <c r="M238" s="15">
        <v>9</v>
      </c>
      <c r="N238" s="15">
        <v>11</v>
      </c>
      <c r="O238" s="15">
        <f t="shared" si="13"/>
        <v>20</v>
      </c>
      <c r="P238" s="15">
        <v>4</v>
      </c>
      <c r="Q238" s="14"/>
      <c r="R238" s="19"/>
      <c r="S238" s="19"/>
    </row>
    <row r="239" spans="2:19" ht="12">
      <c r="B239" s="22" t="s">
        <v>397</v>
      </c>
      <c r="C239" s="15">
        <v>6</v>
      </c>
      <c r="D239" s="15">
        <v>5</v>
      </c>
      <c r="E239" s="15">
        <f t="shared" si="12"/>
        <v>11</v>
      </c>
      <c r="F239" s="15">
        <v>6</v>
      </c>
      <c r="G239" s="15"/>
      <c r="H239" s="15"/>
      <c r="I239" s="15"/>
      <c r="L239" s="19" t="s">
        <v>202</v>
      </c>
      <c r="M239" s="15">
        <v>22</v>
      </c>
      <c r="N239" s="15">
        <v>13</v>
      </c>
      <c r="O239" s="15">
        <f t="shared" si="13"/>
        <v>35</v>
      </c>
      <c r="P239" s="15">
        <v>8</v>
      </c>
      <c r="Q239" s="14"/>
      <c r="R239" s="19"/>
      <c r="S239" s="19"/>
    </row>
    <row r="240" spans="2:19" ht="12">
      <c r="B240" s="19" t="s">
        <v>398</v>
      </c>
      <c r="C240" s="15">
        <v>2</v>
      </c>
      <c r="D240" s="15">
        <v>5</v>
      </c>
      <c r="E240" s="15">
        <f t="shared" si="12"/>
        <v>7</v>
      </c>
      <c r="F240" s="15">
        <v>23</v>
      </c>
      <c r="G240" s="15" t="s">
        <v>249</v>
      </c>
      <c r="H240" s="15"/>
      <c r="I240" s="15"/>
      <c r="L240" s="19" t="s">
        <v>203</v>
      </c>
      <c r="M240" s="15">
        <v>1</v>
      </c>
      <c r="N240" s="15">
        <v>6</v>
      </c>
      <c r="O240" s="15">
        <f t="shared" si="13"/>
        <v>7</v>
      </c>
      <c r="P240" s="15">
        <v>0</v>
      </c>
      <c r="Q240" s="14"/>
      <c r="R240" s="19"/>
      <c r="S240" s="19"/>
    </row>
    <row r="241" spans="2:19" ht="12">
      <c r="B241" s="22" t="s">
        <v>399</v>
      </c>
      <c r="C241" s="15">
        <v>3</v>
      </c>
      <c r="D241" s="15">
        <v>6</v>
      </c>
      <c r="E241" s="15">
        <f t="shared" si="12"/>
        <v>9</v>
      </c>
      <c r="F241" s="15">
        <v>22</v>
      </c>
      <c r="G241" s="15"/>
      <c r="H241" s="15"/>
      <c r="I241" s="15"/>
      <c r="L241" s="19" t="s">
        <v>204</v>
      </c>
      <c r="M241" s="15">
        <v>35</v>
      </c>
      <c r="N241" s="15">
        <v>24</v>
      </c>
      <c r="O241" s="15">
        <f t="shared" si="13"/>
        <v>59</v>
      </c>
      <c r="P241" s="15">
        <v>4</v>
      </c>
      <c r="Q241" s="14"/>
      <c r="R241" s="19"/>
      <c r="S241" s="19"/>
    </row>
    <row r="242" spans="2:19" ht="12">
      <c r="B242" s="19" t="s">
        <v>400</v>
      </c>
      <c r="C242" s="15">
        <v>0</v>
      </c>
      <c r="D242" s="15">
        <v>4</v>
      </c>
      <c r="E242" s="15">
        <f t="shared" si="12"/>
        <v>4</v>
      </c>
      <c r="F242" s="15">
        <v>6</v>
      </c>
      <c r="G242" s="15"/>
      <c r="H242" s="15"/>
      <c r="I242" s="15"/>
      <c r="L242" s="19" t="s">
        <v>205</v>
      </c>
      <c r="M242" s="15">
        <v>1</v>
      </c>
      <c r="N242" s="15">
        <v>7</v>
      </c>
      <c r="O242" s="15">
        <f t="shared" si="13"/>
        <v>8</v>
      </c>
      <c r="P242" s="15">
        <v>4</v>
      </c>
      <c r="Q242" s="14"/>
      <c r="R242" s="19"/>
      <c r="S242" s="19"/>
    </row>
    <row r="243" spans="2:19" ht="12">
      <c r="B243" s="19" t="s">
        <v>401</v>
      </c>
      <c r="C243" s="15">
        <v>7</v>
      </c>
      <c r="D243" s="15">
        <v>3</v>
      </c>
      <c r="E243" s="15">
        <f t="shared" si="12"/>
        <v>10</v>
      </c>
      <c r="F243" s="15">
        <v>22</v>
      </c>
      <c r="G243" s="15"/>
      <c r="H243" s="15"/>
      <c r="I243" s="15"/>
      <c r="L243" s="19" t="s">
        <v>206</v>
      </c>
      <c r="M243" s="15">
        <v>6</v>
      </c>
      <c r="N243" s="15">
        <v>4</v>
      </c>
      <c r="O243" s="15">
        <f t="shared" si="13"/>
        <v>10</v>
      </c>
      <c r="P243" s="15">
        <v>0</v>
      </c>
      <c r="Q243" s="14"/>
      <c r="R243" s="19"/>
      <c r="S243" s="19"/>
    </row>
    <row r="244" spans="2:19" ht="12">
      <c r="B244" s="19" t="s">
        <v>402</v>
      </c>
      <c r="C244" s="15">
        <v>0</v>
      </c>
      <c r="D244" s="15">
        <v>0</v>
      </c>
      <c r="E244" s="15">
        <f t="shared" si="12"/>
        <v>0</v>
      </c>
      <c r="F244" s="15">
        <v>2</v>
      </c>
      <c r="G244" s="15"/>
      <c r="H244" s="15"/>
      <c r="I244" s="15"/>
      <c r="L244" s="19" t="s">
        <v>207</v>
      </c>
      <c r="M244" s="15">
        <v>5</v>
      </c>
      <c r="N244" s="15">
        <v>6</v>
      </c>
      <c r="O244" s="15">
        <f t="shared" si="13"/>
        <v>11</v>
      </c>
      <c r="P244" s="15">
        <v>4</v>
      </c>
      <c r="Q244" s="14"/>
      <c r="R244" s="19"/>
      <c r="S244" s="19"/>
    </row>
    <row r="245" spans="2:19" ht="12">
      <c r="B245" s="22" t="s">
        <v>403</v>
      </c>
      <c r="C245" s="15">
        <v>13</v>
      </c>
      <c r="D245" s="15">
        <v>6</v>
      </c>
      <c r="E245" s="15">
        <f t="shared" si="12"/>
        <v>19</v>
      </c>
      <c r="F245" s="15">
        <v>16</v>
      </c>
      <c r="G245" s="15"/>
      <c r="H245" s="15"/>
      <c r="I245" s="15"/>
      <c r="L245" s="19" t="s">
        <v>208</v>
      </c>
      <c r="M245" s="15">
        <v>25</v>
      </c>
      <c r="N245" s="15">
        <v>17</v>
      </c>
      <c r="O245" s="15">
        <f t="shared" si="13"/>
        <v>42</v>
      </c>
      <c r="P245" s="15">
        <v>0</v>
      </c>
      <c r="Q245" s="14"/>
      <c r="R245" s="19"/>
      <c r="S245" s="19"/>
    </row>
    <row r="246" spans="2:19" ht="12">
      <c r="B246" s="22" t="s">
        <v>404</v>
      </c>
      <c r="C246" s="15">
        <v>2</v>
      </c>
      <c r="D246" s="15">
        <v>6</v>
      </c>
      <c r="E246" s="15">
        <f t="shared" si="12"/>
        <v>8</v>
      </c>
      <c r="F246" s="15">
        <v>24</v>
      </c>
      <c r="G246" s="15"/>
      <c r="H246" s="15"/>
      <c r="I246" s="15"/>
      <c r="L246" s="19" t="s">
        <v>209</v>
      </c>
      <c r="M246" s="15">
        <v>2</v>
      </c>
      <c r="N246" s="15">
        <v>0</v>
      </c>
      <c r="O246" s="15">
        <f t="shared" si="13"/>
        <v>2</v>
      </c>
      <c r="P246" s="15">
        <v>0</v>
      </c>
      <c r="Q246" s="14"/>
      <c r="R246" s="19"/>
      <c r="S246" s="19"/>
    </row>
    <row r="247" spans="2:19" ht="12">
      <c r="B247" s="19" t="s">
        <v>405</v>
      </c>
      <c r="C247" s="15">
        <v>19</v>
      </c>
      <c r="D247" s="15">
        <v>5</v>
      </c>
      <c r="E247" s="15">
        <f t="shared" si="12"/>
        <v>24</v>
      </c>
      <c r="F247" s="15">
        <v>8</v>
      </c>
      <c r="G247" s="15"/>
      <c r="H247" s="15"/>
      <c r="I247" s="15"/>
      <c r="Q247" s="14"/>
      <c r="R247" s="19"/>
      <c r="S247" s="19"/>
    </row>
    <row r="248" spans="2:19" ht="12">
      <c r="B248" s="19" t="s">
        <v>406</v>
      </c>
      <c r="C248" s="15">
        <v>1</v>
      </c>
      <c r="D248" s="15">
        <v>1</v>
      </c>
      <c r="E248" s="15">
        <f t="shared" si="12"/>
        <v>2</v>
      </c>
      <c r="F248" s="15">
        <v>12</v>
      </c>
      <c r="G248" s="15"/>
      <c r="H248" s="15"/>
      <c r="I248" s="15"/>
      <c r="L248" s="10" t="s">
        <v>26</v>
      </c>
      <c r="M248" s="10" t="s">
        <v>27</v>
      </c>
      <c r="N248" s="10" t="s">
        <v>28</v>
      </c>
      <c r="O248" s="10" t="s">
        <v>29</v>
      </c>
      <c r="P248" s="11" t="s">
        <v>30</v>
      </c>
      <c r="Q248" s="10" t="s">
        <v>31</v>
      </c>
      <c r="R248" s="10" t="s">
        <v>1</v>
      </c>
      <c r="S248" s="10" t="s">
        <v>32</v>
      </c>
    </row>
    <row r="249" spans="2:19" ht="12">
      <c r="B249" s="22"/>
      <c r="C249" s="15"/>
      <c r="D249" s="15"/>
      <c r="E249" s="15"/>
      <c r="F249" s="15"/>
      <c r="G249" s="15"/>
      <c r="H249" s="15"/>
      <c r="I249" s="15"/>
      <c r="L249" s="19" t="s">
        <v>198</v>
      </c>
      <c r="M249" s="15">
        <v>2</v>
      </c>
      <c r="N249" s="15">
        <v>0</v>
      </c>
      <c r="O249" s="15">
        <v>0</v>
      </c>
      <c r="P249" s="23">
        <v>0</v>
      </c>
      <c r="Q249" s="15">
        <v>0</v>
      </c>
      <c r="R249" s="15" t="s">
        <v>33</v>
      </c>
      <c r="S249" s="15">
        <v>2</v>
      </c>
    </row>
    <row r="250" spans="2:19" ht="12">
      <c r="B250" s="19"/>
      <c r="C250" s="15">
        <f>SUM(C233:C249)</f>
        <v>105</v>
      </c>
      <c r="D250" s="15"/>
      <c r="E250" s="15"/>
      <c r="F250" s="15">
        <f>SUM(F233:F249)</f>
        <v>279</v>
      </c>
      <c r="G250" s="15"/>
      <c r="H250" s="15"/>
      <c r="I250" s="15"/>
      <c r="L250" s="19" t="s">
        <v>209</v>
      </c>
      <c r="M250" s="15">
        <v>18</v>
      </c>
      <c r="N250" s="15">
        <v>72</v>
      </c>
      <c r="O250" s="15">
        <v>70</v>
      </c>
      <c r="P250" s="23">
        <f>SUM(O250/N250)</f>
        <v>0.9722222222222222</v>
      </c>
      <c r="Q250" s="15">
        <v>0.11</v>
      </c>
      <c r="R250" s="15" t="s">
        <v>210</v>
      </c>
      <c r="S250" s="15">
        <v>16</v>
      </c>
    </row>
    <row r="251" spans="2:17" ht="12">
      <c r="B251" s="22"/>
      <c r="C251" s="15"/>
      <c r="D251" s="15"/>
      <c r="E251" s="15"/>
      <c r="F251" s="15"/>
      <c r="G251" s="15"/>
      <c r="H251" s="15"/>
      <c r="I251" s="15"/>
      <c r="M251" s="15"/>
      <c r="N251" s="15"/>
      <c r="O251" s="15"/>
      <c r="P251" s="23"/>
      <c r="Q251" s="15"/>
    </row>
    <row r="252" spans="2:17" ht="12">
      <c r="B252" s="10" t="s">
        <v>26</v>
      </c>
      <c r="C252" s="10" t="s">
        <v>27</v>
      </c>
      <c r="D252" s="10" t="s">
        <v>28</v>
      </c>
      <c r="E252" s="10" t="s">
        <v>29</v>
      </c>
      <c r="F252" s="10" t="s">
        <v>30</v>
      </c>
      <c r="G252" s="10" t="s">
        <v>31</v>
      </c>
      <c r="H252" s="10" t="s">
        <v>1</v>
      </c>
      <c r="I252" s="10" t="s">
        <v>256</v>
      </c>
      <c r="M252" s="15"/>
      <c r="N252" s="15"/>
      <c r="O252" s="15"/>
      <c r="P252" s="23"/>
      <c r="Q252" s="15"/>
    </row>
    <row r="253" spans="2:19" ht="12">
      <c r="B253" s="22" t="s">
        <v>402</v>
      </c>
      <c r="C253" s="15">
        <v>13</v>
      </c>
      <c r="D253" s="15">
        <v>244</v>
      </c>
      <c r="E253" s="15">
        <v>220</v>
      </c>
      <c r="F253" s="23">
        <v>0.9016</v>
      </c>
      <c r="G253" s="15">
        <v>1.85</v>
      </c>
      <c r="H253" s="24" t="s">
        <v>407</v>
      </c>
      <c r="I253" s="27" t="s">
        <v>258</v>
      </c>
      <c r="M253" s="15"/>
      <c r="N253" s="15"/>
      <c r="O253" s="15"/>
      <c r="P253" s="23"/>
      <c r="Q253" s="15"/>
      <c r="R253" s="15"/>
      <c r="S253" s="15"/>
    </row>
    <row r="254" spans="2:19" ht="12">
      <c r="B254" s="19" t="s">
        <v>408</v>
      </c>
      <c r="C254" s="15">
        <v>9</v>
      </c>
      <c r="D254" s="15">
        <v>122</v>
      </c>
      <c r="E254" s="15">
        <v>113</v>
      </c>
      <c r="F254" s="23">
        <v>0.9262</v>
      </c>
      <c r="G254" s="26">
        <v>1</v>
      </c>
      <c r="H254" s="15" t="s">
        <v>409</v>
      </c>
      <c r="I254" s="25" t="s">
        <v>410</v>
      </c>
      <c r="P254" s="19"/>
      <c r="R254" s="15"/>
      <c r="S254" s="15"/>
    </row>
    <row r="255" spans="2:19" ht="12">
      <c r="B255" s="19"/>
      <c r="C255" s="15"/>
      <c r="D255" s="15"/>
      <c r="E255" s="15"/>
      <c r="F255" s="23"/>
      <c r="G255" s="26"/>
      <c r="H255" s="15"/>
      <c r="I255" s="25"/>
      <c r="P255" s="19"/>
      <c r="R255" s="15"/>
      <c r="S255" s="15"/>
    </row>
    <row r="256" spans="2:19" ht="12">
      <c r="B256" s="19"/>
      <c r="C256" s="15"/>
      <c r="D256" s="15"/>
      <c r="E256" s="15"/>
      <c r="F256" s="23"/>
      <c r="G256" s="26"/>
      <c r="H256" s="15"/>
      <c r="I256" s="25"/>
      <c r="P256" s="19"/>
      <c r="R256" s="15"/>
      <c r="S256" s="15"/>
    </row>
    <row r="257" spans="2:19" ht="12">
      <c r="B257" s="19"/>
      <c r="C257" s="15"/>
      <c r="D257" s="15"/>
      <c r="E257" s="15"/>
      <c r="F257" s="23"/>
      <c r="G257" s="26"/>
      <c r="H257" s="15"/>
      <c r="I257" s="25"/>
      <c r="P257" s="19"/>
      <c r="R257" s="15"/>
      <c r="S257" s="15"/>
    </row>
    <row r="258" spans="18:19" ht="12">
      <c r="R258" s="15"/>
      <c r="S258" s="15"/>
    </row>
    <row r="259" spans="2:19" ht="12">
      <c r="B259" s="11" t="s">
        <v>411</v>
      </c>
      <c r="C259" s="11"/>
      <c r="D259" s="10"/>
      <c r="E259" s="12"/>
      <c r="F259" s="15"/>
      <c r="G259" s="10" t="s">
        <v>1</v>
      </c>
      <c r="H259" s="32" t="s">
        <v>412</v>
      </c>
      <c r="I259" s="15"/>
      <c r="L259" s="11" t="s">
        <v>168</v>
      </c>
      <c r="Q259" s="10" t="s">
        <v>169</v>
      </c>
      <c r="R259" s="15"/>
      <c r="S259" s="15"/>
    </row>
    <row r="260" spans="2:17" ht="12">
      <c r="B260" s="19"/>
      <c r="D260" s="15"/>
      <c r="E260" s="12"/>
      <c r="F260" s="12"/>
      <c r="G260" s="15"/>
      <c r="H260" s="33" t="s">
        <v>413</v>
      </c>
      <c r="I260" s="15"/>
      <c r="Q260" s="10" t="s">
        <v>171</v>
      </c>
    </row>
    <row r="261" spans="2:16" ht="12">
      <c r="B261" s="10" t="s">
        <v>3</v>
      </c>
      <c r="C261" s="10" t="s">
        <v>4</v>
      </c>
      <c r="D261" s="10" t="s">
        <v>5</v>
      </c>
      <c r="E261" s="10" t="s">
        <v>6</v>
      </c>
      <c r="F261" s="10" t="s">
        <v>7</v>
      </c>
      <c r="G261" s="15"/>
      <c r="H261" s="15"/>
      <c r="I261" s="15"/>
      <c r="L261" s="10" t="s">
        <v>3</v>
      </c>
      <c r="M261" s="10" t="s">
        <v>4</v>
      </c>
      <c r="N261" s="10" t="s">
        <v>5</v>
      </c>
      <c r="O261" s="10" t="s">
        <v>6</v>
      </c>
      <c r="P261" s="10" t="s">
        <v>7</v>
      </c>
    </row>
    <row r="262" spans="2:18" ht="12">
      <c r="B262" s="19" t="s">
        <v>417</v>
      </c>
      <c r="C262" s="15">
        <v>4</v>
      </c>
      <c r="D262" s="15">
        <v>1</v>
      </c>
      <c r="E262" s="15">
        <f aca="true" t="shared" si="14" ref="E262:E283">SUM(C262:D262)</f>
        <v>5</v>
      </c>
      <c r="F262" s="15">
        <v>7</v>
      </c>
      <c r="G262" s="15" t="s">
        <v>249</v>
      </c>
      <c r="H262" s="15"/>
      <c r="I262" s="15"/>
      <c r="L262" s="19" t="s">
        <v>174</v>
      </c>
      <c r="M262" s="15">
        <v>1</v>
      </c>
      <c r="N262" s="15">
        <v>1</v>
      </c>
      <c r="O262" s="15">
        <f aca="true" t="shared" si="15" ref="O262:O276">SUM(M262+N262)</f>
        <v>2</v>
      </c>
      <c r="P262" s="15">
        <v>0</v>
      </c>
      <c r="Q262" s="10" t="s">
        <v>36</v>
      </c>
      <c r="R262" s="17" t="s">
        <v>170</v>
      </c>
    </row>
    <row r="263" spans="2:18" ht="12">
      <c r="B263" s="19" t="s">
        <v>432</v>
      </c>
      <c r="C263" s="15">
        <v>0</v>
      </c>
      <c r="D263" s="15">
        <v>1</v>
      </c>
      <c r="E263" s="15">
        <f t="shared" si="14"/>
        <v>1</v>
      </c>
      <c r="F263" s="15">
        <v>2</v>
      </c>
      <c r="G263" s="15"/>
      <c r="H263" s="15"/>
      <c r="I263" s="15"/>
      <c r="L263" s="19" t="s">
        <v>175</v>
      </c>
      <c r="M263" s="15">
        <v>1</v>
      </c>
      <c r="N263" s="15">
        <v>2</v>
      </c>
      <c r="O263" s="15">
        <f t="shared" si="15"/>
        <v>3</v>
      </c>
      <c r="P263" s="15">
        <v>0</v>
      </c>
      <c r="Q263" s="10" t="s">
        <v>44</v>
      </c>
      <c r="R263" s="17" t="s">
        <v>172</v>
      </c>
    </row>
    <row r="264" spans="2:18" ht="12">
      <c r="B264" s="19" t="s">
        <v>414</v>
      </c>
      <c r="C264" s="15">
        <v>8</v>
      </c>
      <c r="D264" s="15">
        <v>5</v>
      </c>
      <c r="E264" s="15">
        <f t="shared" si="14"/>
        <v>13</v>
      </c>
      <c r="F264" s="15">
        <v>4</v>
      </c>
      <c r="G264" s="15"/>
      <c r="H264" s="15"/>
      <c r="I264" s="15"/>
      <c r="L264" s="19" t="s">
        <v>176</v>
      </c>
      <c r="M264" s="15">
        <v>2</v>
      </c>
      <c r="N264" s="15">
        <v>2</v>
      </c>
      <c r="O264" s="15">
        <f t="shared" si="15"/>
        <v>4</v>
      </c>
      <c r="P264" s="15">
        <v>2</v>
      </c>
      <c r="R264" s="17" t="s">
        <v>173</v>
      </c>
    </row>
    <row r="265" spans="2:19" ht="12">
      <c r="B265" s="22" t="s">
        <v>424</v>
      </c>
      <c r="C265" s="15">
        <v>4</v>
      </c>
      <c r="D265" s="15">
        <v>2</v>
      </c>
      <c r="E265" s="15">
        <f t="shared" si="14"/>
        <v>6</v>
      </c>
      <c r="F265" s="15">
        <v>2</v>
      </c>
      <c r="G265" s="15"/>
      <c r="H265" s="15"/>
      <c r="I265" s="15"/>
      <c r="L265" s="19" t="s">
        <v>177</v>
      </c>
      <c r="M265" s="15">
        <v>0</v>
      </c>
      <c r="N265" s="15">
        <v>2</v>
      </c>
      <c r="O265" s="15">
        <f t="shared" si="15"/>
        <v>2</v>
      </c>
      <c r="P265" s="15">
        <v>0</v>
      </c>
      <c r="R265" s="19"/>
      <c r="S265" s="19"/>
    </row>
    <row r="266" spans="2:19" ht="12">
      <c r="B266" s="22" t="s">
        <v>415</v>
      </c>
      <c r="C266" s="15">
        <v>1</v>
      </c>
      <c r="D266" s="15">
        <v>1</v>
      </c>
      <c r="E266" s="15">
        <f t="shared" si="14"/>
        <v>2</v>
      </c>
      <c r="F266" s="15">
        <v>2</v>
      </c>
      <c r="G266" s="15"/>
      <c r="H266" s="15"/>
      <c r="I266" s="15"/>
      <c r="L266" s="19" t="s">
        <v>178</v>
      </c>
      <c r="M266" s="15">
        <v>8</v>
      </c>
      <c r="N266" s="15">
        <v>7</v>
      </c>
      <c r="O266" s="15">
        <f t="shared" si="15"/>
        <v>15</v>
      </c>
      <c r="P266" s="15">
        <v>2</v>
      </c>
      <c r="R266" s="19"/>
      <c r="S266" s="19"/>
    </row>
    <row r="267" spans="2:19" ht="12">
      <c r="B267" s="19" t="s">
        <v>420</v>
      </c>
      <c r="C267" s="15">
        <v>0</v>
      </c>
      <c r="D267" s="15">
        <v>2</v>
      </c>
      <c r="E267" s="15">
        <f t="shared" si="14"/>
        <v>2</v>
      </c>
      <c r="F267" s="15">
        <v>16</v>
      </c>
      <c r="G267" s="15"/>
      <c r="H267" s="15"/>
      <c r="I267" s="15"/>
      <c r="L267" s="19" t="s">
        <v>179</v>
      </c>
      <c r="M267" s="15">
        <v>9</v>
      </c>
      <c r="N267" s="15">
        <v>2</v>
      </c>
      <c r="O267" s="15">
        <f t="shared" si="15"/>
        <v>11</v>
      </c>
      <c r="P267" s="15">
        <v>6</v>
      </c>
      <c r="R267" s="19"/>
      <c r="S267" s="19"/>
    </row>
    <row r="268" spans="2:19" ht="12">
      <c r="B268" s="22" t="s">
        <v>416</v>
      </c>
      <c r="C268" s="15">
        <v>4</v>
      </c>
      <c r="D268" s="15">
        <v>9</v>
      </c>
      <c r="E268" s="15">
        <f t="shared" si="14"/>
        <v>13</v>
      </c>
      <c r="F268" s="15">
        <v>14</v>
      </c>
      <c r="G268" s="15"/>
      <c r="H268" s="15"/>
      <c r="I268" s="15"/>
      <c r="L268" s="19" t="s">
        <v>180</v>
      </c>
      <c r="M268" s="15">
        <v>4</v>
      </c>
      <c r="N268" s="15">
        <v>4</v>
      </c>
      <c r="O268" s="15">
        <f t="shared" si="15"/>
        <v>8</v>
      </c>
      <c r="P268" s="15">
        <v>2</v>
      </c>
      <c r="R268" s="19"/>
      <c r="S268" s="19"/>
    </row>
    <row r="269" spans="2:19" ht="12">
      <c r="B269" s="19" t="s">
        <v>418</v>
      </c>
      <c r="C269" s="15">
        <v>0</v>
      </c>
      <c r="D269" s="15">
        <v>2</v>
      </c>
      <c r="E269" s="15">
        <f t="shared" si="14"/>
        <v>2</v>
      </c>
      <c r="F269" s="15">
        <v>2</v>
      </c>
      <c r="G269" s="15"/>
      <c r="H269" s="15"/>
      <c r="I269" s="15"/>
      <c r="L269" s="19" t="s">
        <v>181</v>
      </c>
      <c r="M269" s="15">
        <v>3</v>
      </c>
      <c r="N269" s="15">
        <v>3</v>
      </c>
      <c r="O269" s="15">
        <f t="shared" si="15"/>
        <v>6</v>
      </c>
      <c r="P269" s="15">
        <v>4</v>
      </c>
      <c r="R269" s="19"/>
      <c r="S269" s="19"/>
    </row>
    <row r="270" spans="2:19" ht="12">
      <c r="B270" s="19" t="s">
        <v>421</v>
      </c>
      <c r="C270" s="15">
        <v>0</v>
      </c>
      <c r="D270" s="15">
        <v>0</v>
      </c>
      <c r="E270" s="15">
        <f t="shared" si="14"/>
        <v>0</v>
      </c>
      <c r="F270" s="15">
        <v>14</v>
      </c>
      <c r="G270" s="15" t="s">
        <v>422</v>
      </c>
      <c r="H270" s="15"/>
      <c r="I270" s="15"/>
      <c r="L270" s="19" t="s">
        <v>182</v>
      </c>
      <c r="M270" s="15">
        <v>0</v>
      </c>
      <c r="N270" s="15">
        <v>1</v>
      </c>
      <c r="O270" s="15">
        <f t="shared" si="15"/>
        <v>1</v>
      </c>
      <c r="P270" s="15">
        <v>0</v>
      </c>
      <c r="R270" s="19"/>
      <c r="S270" s="19"/>
    </row>
    <row r="271" spans="2:19" ht="12">
      <c r="B271" s="22" t="s">
        <v>419</v>
      </c>
      <c r="C271" s="15">
        <v>1</v>
      </c>
      <c r="D271" s="15">
        <v>4</v>
      </c>
      <c r="E271" s="15">
        <f t="shared" si="14"/>
        <v>5</v>
      </c>
      <c r="F271" s="15">
        <v>31</v>
      </c>
      <c r="G271" s="15"/>
      <c r="H271" s="15"/>
      <c r="I271" s="15"/>
      <c r="L271" s="19" t="s">
        <v>183</v>
      </c>
      <c r="M271" s="15">
        <v>0</v>
      </c>
      <c r="N271" s="15">
        <v>0</v>
      </c>
      <c r="O271" s="15">
        <f t="shared" si="15"/>
        <v>0</v>
      </c>
      <c r="P271" s="15">
        <v>0</v>
      </c>
      <c r="R271" s="19"/>
      <c r="S271" s="19"/>
    </row>
    <row r="272" spans="2:19" ht="12">
      <c r="B272" s="19" t="s">
        <v>433</v>
      </c>
      <c r="C272" s="15">
        <v>1</v>
      </c>
      <c r="D272" s="15">
        <v>0</v>
      </c>
      <c r="E272" s="15">
        <f t="shared" si="14"/>
        <v>1</v>
      </c>
      <c r="F272" s="15">
        <v>2</v>
      </c>
      <c r="G272" s="15"/>
      <c r="H272" s="15"/>
      <c r="I272" s="15"/>
      <c r="L272" s="19" t="s">
        <v>184</v>
      </c>
      <c r="M272" s="15">
        <v>6</v>
      </c>
      <c r="N272" s="15">
        <v>7</v>
      </c>
      <c r="O272" s="15">
        <f t="shared" si="15"/>
        <v>13</v>
      </c>
      <c r="P272" s="15">
        <v>0</v>
      </c>
      <c r="R272" s="19"/>
      <c r="S272" s="19"/>
    </row>
    <row r="273" spans="2:19" ht="12">
      <c r="B273" s="22" t="s">
        <v>436</v>
      </c>
      <c r="C273" s="15">
        <v>0</v>
      </c>
      <c r="D273" s="15">
        <v>0</v>
      </c>
      <c r="E273" s="15">
        <f t="shared" si="14"/>
        <v>0</v>
      </c>
      <c r="F273" s="15">
        <v>2</v>
      </c>
      <c r="G273" s="15"/>
      <c r="H273" s="15"/>
      <c r="I273" s="15"/>
      <c r="L273" s="19" t="s">
        <v>185</v>
      </c>
      <c r="M273" s="15">
        <v>2</v>
      </c>
      <c r="N273" s="15">
        <v>3</v>
      </c>
      <c r="O273" s="15">
        <f t="shared" si="15"/>
        <v>5</v>
      </c>
      <c r="P273" s="15">
        <v>0</v>
      </c>
      <c r="R273" s="19"/>
      <c r="S273" s="19"/>
    </row>
    <row r="274" spans="2:19" ht="12">
      <c r="B274" s="19" t="s">
        <v>426</v>
      </c>
      <c r="C274" s="15">
        <v>4</v>
      </c>
      <c r="D274" s="15">
        <v>0</v>
      </c>
      <c r="E274" s="15">
        <f t="shared" si="14"/>
        <v>4</v>
      </c>
      <c r="F274" s="15">
        <v>6</v>
      </c>
      <c r="G274" s="15"/>
      <c r="H274" s="15"/>
      <c r="I274" s="15"/>
      <c r="L274" s="19" t="s">
        <v>186</v>
      </c>
      <c r="M274" s="15">
        <v>27</v>
      </c>
      <c r="N274" s="15">
        <v>7</v>
      </c>
      <c r="O274" s="15">
        <f t="shared" si="15"/>
        <v>34</v>
      </c>
      <c r="P274" s="15">
        <v>6</v>
      </c>
      <c r="R274" s="19"/>
      <c r="S274" s="19"/>
    </row>
    <row r="275" spans="2:19" ht="12">
      <c r="B275" s="22" t="s">
        <v>435</v>
      </c>
      <c r="C275" s="15">
        <v>1</v>
      </c>
      <c r="D275" s="15">
        <v>0</v>
      </c>
      <c r="E275" s="15">
        <f t="shared" si="14"/>
        <v>1</v>
      </c>
      <c r="F275" s="15">
        <v>2</v>
      </c>
      <c r="G275" s="15"/>
      <c r="H275" s="15"/>
      <c r="I275" s="15"/>
      <c r="L275" s="19" t="s">
        <v>187</v>
      </c>
      <c r="M275" s="15">
        <v>2</v>
      </c>
      <c r="N275" s="15">
        <v>4</v>
      </c>
      <c r="O275" s="15">
        <f t="shared" si="15"/>
        <v>6</v>
      </c>
      <c r="P275" s="15">
        <v>0</v>
      </c>
      <c r="R275" s="19"/>
      <c r="S275" s="19"/>
    </row>
    <row r="276" spans="2:19" ht="12">
      <c r="B276" s="22" t="s">
        <v>425</v>
      </c>
      <c r="C276" s="15">
        <v>1</v>
      </c>
      <c r="D276" s="15">
        <v>1</v>
      </c>
      <c r="E276" s="15">
        <f t="shared" si="14"/>
        <v>2</v>
      </c>
      <c r="F276" s="15">
        <v>2</v>
      </c>
      <c r="G276" s="15"/>
      <c r="H276" s="15"/>
      <c r="I276" s="15"/>
      <c r="L276" s="19" t="s">
        <v>188</v>
      </c>
      <c r="M276" s="15">
        <v>0</v>
      </c>
      <c r="N276" s="15">
        <v>0</v>
      </c>
      <c r="O276" s="15">
        <f t="shared" si="15"/>
        <v>0</v>
      </c>
      <c r="P276" s="15">
        <v>0</v>
      </c>
      <c r="R276" s="19"/>
      <c r="S276" s="19"/>
    </row>
    <row r="277" spans="2:19" ht="12">
      <c r="B277" s="22" t="s">
        <v>431</v>
      </c>
      <c r="C277" s="15">
        <v>5</v>
      </c>
      <c r="D277" s="15">
        <v>1</v>
      </c>
      <c r="E277" s="15">
        <f t="shared" si="14"/>
        <v>6</v>
      </c>
      <c r="F277" s="15">
        <v>41</v>
      </c>
      <c r="G277" s="15" t="s">
        <v>249</v>
      </c>
      <c r="H277" s="15"/>
      <c r="I277" s="15"/>
      <c r="R277" s="19"/>
      <c r="S277" s="19"/>
    </row>
    <row r="278" spans="2:19" ht="12">
      <c r="B278" s="22" t="s">
        <v>427</v>
      </c>
      <c r="C278" s="15">
        <v>2</v>
      </c>
      <c r="D278" s="15">
        <v>1</v>
      </c>
      <c r="E278" s="15">
        <f t="shared" si="14"/>
        <v>3</v>
      </c>
      <c r="F278" s="15">
        <v>0</v>
      </c>
      <c r="G278" s="15"/>
      <c r="H278" s="15"/>
      <c r="I278" s="15"/>
      <c r="L278" s="10" t="s">
        <v>26</v>
      </c>
      <c r="M278" s="10" t="s">
        <v>27</v>
      </c>
      <c r="N278" s="10" t="s">
        <v>28</v>
      </c>
      <c r="O278" s="10" t="s">
        <v>29</v>
      </c>
      <c r="P278" s="11" t="s">
        <v>30</v>
      </c>
      <c r="Q278" s="10" t="s">
        <v>31</v>
      </c>
      <c r="R278" s="10" t="s">
        <v>1</v>
      </c>
      <c r="S278" s="10" t="s">
        <v>32</v>
      </c>
    </row>
    <row r="279" spans="2:19" ht="12">
      <c r="B279" s="19" t="s">
        <v>428</v>
      </c>
      <c r="C279" s="15">
        <v>3</v>
      </c>
      <c r="D279" s="15">
        <v>1</v>
      </c>
      <c r="E279" s="15">
        <f t="shared" si="14"/>
        <v>4</v>
      </c>
      <c r="F279" s="15">
        <v>11</v>
      </c>
      <c r="G279" s="15" t="s">
        <v>249</v>
      </c>
      <c r="H279" s="15"/>
      <c r="I279" s="15"/>
      <c r="L279" s="19" t="s">
        <v>175</v>
      </c>
      <c r="M279" s="15">
        <v>1</v>
      </c>
      <c r="N279" s="15">
        <v>14</v>
      </c>
      <c r="O279" s="15">
        <v>13</v>
      </c>
      <c r="P279" s="23">
        <f>SUM(O279/N279)</f>
        <v>0.9285714285714286</v>
      </c>
      <c r="Q279" s="15">
        <v>1</v>
      </c>
      <c r="R279" s="15" t="s">
        <v>189</v>
      </c>
      <c r="S279" s="15">
        <v>0</v>
      </c>
    </row>
    <row r="280" spans="2:19" ht="12">
      <c r="B280" s="22" t="s">
        <v>430</v>
      </c>
      <c r="C280" s="15">
        <v>2</v>
      </c>
      <c r="D280" s="15">
        <v>2</v>
      </c>
      <c r="E280" s="15">
        <f t="shared" si="14"/>
        <v>4</v>
      </c>
      <c r="F280" s="15">
        <v>2</v>
      </c>
      <c r="G280" s="15"/>
      <c r="H280" s="15"/>
      <c r="I280" s="15"/>
      <c r="L280" s="19" t="s">
        <v>190</v>
      </c>
      <c r="M280" s="15">
        <v>19</v>
      </c>
      <c r="N280" s="15">
        <v>419</v>
      </c>
      <c r="O280" s="15">
        <v>391</v>
      </c>
      <c r="P280" s="23">
        <f>SUM(O280/N280)</f>
        <v>0.9331742243436754</v>
      </c>
      <c r="Q280" s="15">
        <v>1.47</v>
      </c>
      <c r="R280" s="15" t="s">
        <v>172</v>
      </c>
      <c r="S280" s="15">
        <v>9</v>
      </c>
    </row>
    <row r="281" spans="2:17" ht="12">
      <c r="B281" s="19" t="s">
        <v>429</v>
      </c>
      <c r="C281" s="15">
        <v>0</v>
      </c>
      <c r="D281" s="15">
        <v>0</v>
      </c>
      <c r="E281" s="15">
        <f t="shared" si="14"/>
        <v>0</v>
      </c>
      <c r="F281" s="15">
        <v>6</v>
      </c>
      <c r="G281" s="15"/>
      <c r="H281" s="15"/>
      <c r="I281" s="15"/>
      <c r="M281" s="15"/>
      <c r="N281" s="15"/>
      <c r="O281" s="15"/>
      <c r="P281" s="23"/>
      <c r="Q281" s="15"/>
    </row>
    <row r="282" spans="2:17" ht="12">
      <c r="B282" s="22" t="s">
        <v>434</v>
      </c>
      <c r="C282" s="15">
        <v>8</v>
      </c>
      <c r="D282" s="15">
        <v>3</v>
      </c>
      <c r="E282" s="15">
        <f t="shared" si="14"/>
        <v>11</v>
      </c>
      <c r="F282" s="15">
        <v>6</v>
      </c>
      <c r="G282" s="15"/>
      <c r="H282" s="15"/>
      <c r="I282" s="15"/>
      <c r="M282" s="15"/>
      <c r="N282" s="15"/>
      <c r="O282" s="15"/>
      <c r="P282" s="23"/>
      <c r="Q282" s="15"/>
    </row>
    <row r="283" spans="2:17" ht="12">
      <c r="B283" s="19" t="s">
        <v>423</v>
      </c>
      <c r="C283" s="15">
        <v>2</v>
      </c>
      <c r="D283" s="15">
        <v>2</v>
      </c>
      <c r="E283" s="15">
        <f t="shared" si="14"/>
        <v>4</v>
      </c>
      <c r="F283" s="15">
        <v>32</v>
      </c>
      <c r="G283" s="15"/>
      <c r="H283" s="15"/>
      <c r="I283" s="15"/>
      <c r="M283" s="15"/>
      <c r="N283" s="15"/>
      <c r="O283" s="15"/>
      <c r="P283" s="23"/>
      <c r="Q283" s="15"/>
    </row>
    <row r="284" spans="2:19" ht="12">
      <c r="B284" s="22"/>
      <c r="C284" s="15">
        <f>SUM(C262:C284)</f>
        <v>51</v>
      </c>
      <c r="D284" s="15"/>
      <c r="E284" s="15"/>
      <c r="F284" s="15">
        <f>SUM(F262:F283)</f>
        <v>206</v>
      </c>
      <c r="G284" s="15"/>
      <c r="H284" s="15"/>
      <c r="I284" s="15"/>
      <c r="M284" s="15"/>
      <c r="N284" s="15"/>
      <c r="O284" s="15"/>
      <c r="P284" s="23"/>
      <c r="Q284" s="15"/>
      <c r="R284" s="15"/>
      <c r="S284" s="15"/>
    </row>
    <row r="285" spans="2:19" ht="12">
      <c r="B285" s="10" t="s">
        <v>26</v>
      </c>
      <c r="C285" s="10" t="s">
        <v>27</v>
      </c>
      <c r="D285" s="10" t="s">
        <v>28</v>
      </c>
      <c r="E285" s="10" t="s">
        <v>29</v>
      </c>
      <c r="F285" s="10" t="s">
        <v>30</v>
      </c>
      <c r="G285" s="10" t="s">
        <v>31</v>
      </c>
      <c r="H285" s="10" t="s">
        <v>1</v>
      </c>
      <c r="I285" s="10" t="s">
        <v>256</v>
      </c>
      <c r="M285" s="15"/>
      <c r="N285" s="15"/>
      <c r="O285" s="15"/>
      <c r="P285" s="23"/>
      <c r="Q285" s="15"/>
      <c r="R285" s="15"/>
      <c r="S285" s="15"/>
    </row>
    <row r="286" spans="2:19" ht="12">
      <c r="B286" s="22" t="s">
        <v>437</v>
      </c>
      <c r="C286" s="15">
        <v>14</v>
      </c>
      <c r="D286" s="15">
        <v>542</v>
      </c>
      <c r="E286" s="15">
        <v>463</v>
      </c>
      <c r="F286" s="23">
        <v>0.8542</v>
      </c>
      <c r="G286" s="15">
        <v>5.64</v>
      </c>
      <c r="H286" s="24" t="s">
        <v>438</v>
      </c>
      <c r="I286" s="27" t="s">
        <v>258</v>
      </c>
      <c r="M286" s="15"/>
      <c r="N286" s="15"/>
      <c r="O286" s="15"/>
      <c r="P286" s="23"/>
      <c r="Q286" s="15"/>
      <c r="R286" s="15"/>
      <c r="S286" s="15"/>
    </row>
    <row r="287" spans="2:19" ht="12">
      <c r="B287" s="19" t="s">
        <v>439</v>
      </c>
      <c r="C287" s="15">
        <v>6</v>
      </c>
      <c r="D287" s="15">
        <v>165</v>
      </c>
      <c r="E287" s="15">
        <v>137</v>
      </c>
      <c r="F287" s="23">
        <v>0.8303</v>
      </c>
      <c r="G287" s="26">
        <v>4.67</v>
      </c>
      <c r="H287" s="15" t="s">
        <v>440</v>
      </c>
      <c r="I287" s="25" t="s">
        <v>340</v>
      </c>
      <c r="M287" s="15"/>
      <c r="N287" s="15"/>
      <c r="O287" s="15"/>
      <c r="P287" s="23"/>
      <c r="Q287" s="15"/>
      <c r="R287" s="15"/>
      <c r="S287" s="15"/>
    </row>
    <row r="288" spans="2:19" ht="12">
      <c r="B288" s="49" t="s">
        <v>441</v>
      </c>
      <c r="C288" s="15"/>
      <c r="D288" s="15"/>
      <c r="E288" s="15"/>
      <c r="F288" s="23"/>
      <c r="G288" s="15"/>
      <c r="H288" s="15"/>
      <c r="I288" s="15"/>
      <c r="M288" s="15"/>
      <c r="N288" s="15"/>
      <c r="O288" s="15"/>
      <c r="P288" s="23"/>
      <c r="Q288" s="15"/>
      <c r="R288" s="15"/>
      <c r="S288" s="15"/>
    </row>
    <row r="289" spans="3:19" ht="12">
      <c r="C289" s="15"/>
      <c r="D289" s="15"/>
      <c r="E289" s="15"/>
      <c r="F289" s="23"/>
      <c r="G289" s="26"/>
      <c r="H289" s="15"/>
      <c r="I289" s="15"/>
      <c r="R289" s="15"/>
      <c r="S289" s="15"/>
    </row>
    <row r="290" spans="2:19" ht="12">
      <c r="B290" s="11" t="s">
        <v>442</v>
      </c>
      <c r="C290" s="11"/>
      <c r="D290" s="10"/>
      <c r="E290" s="12"/>
      <c r="F290" s="15"/>
      <c r="G290" s="10" t="s">
        <v>1</v>
      </c>
      <c r="H290" s="32" t="s">
        <v>443</v>
      </c>
      <c r="I290" s="15"/>
      <c r="L290" s="11" t="s">
        <v>211</v>
      </c>
      <c r="Q290" s="10" t="s">
        <v>1</v>
      </c>
      <c r="R290" s="15"/>
      <c r="S290" s="15"/>
    </row>
    <row r="291" spans="2:19" ht="12">
      <c r="B291" s="19"/>
      <c r="D291" s="15"/>
      <c r="E291" s="12"/>
      <c r="F291" s="12"/>
      <c r="G291" s="15"/>
      <c r="H291" s="33" t="s">
        <v>444</v>
      </c>
      <c r="I291" s="15"/>
      <c r="Q291" s="10" t="s">
        <v>212</v>
      </c>
      <c r="R291" s="15"/>
      <c r="S291" s="15"/>
    </row>
    <row r="292" spans="2:17" ht="12">
      <c r="B292" s="10" t="s">
        <v>3</v>
      </c>
      <c r="C292" s="10" t="s">
        <v>4</v>
      </c>
      <c r="D292" s="10" t="s">
        <v>5</v>
      </c>
      <c r="E292" s="10" t="s">
        <v>6</v>
      </c>
      <c r="F292" s="10" t="s">
        <v>7</v>
      </c>
      <c r="G292" s="15"/>
      <c r="H292" s="15"/>
      <c r="I292" s="15"/>
      <c r="L292" s="10" t="s">
        <v>3</v>
      </c>
      <c r="M292" s="10" t="s">
        <v>4</v>
      </c>
      <c r="N292" s="10" t="s">
        <v>5</v>
      </c>
      <c r="O292" s="10" t="s">
        <v>6</v>
      </c>
      <c r="P292" s="10" t="s">
        <v>7</v>
      </c>
      <c r="Q292" s="14"/>
    </row>
    <row r="293" spans="2:18" ht="12">
      <c r="B293" s="19" t="s">
        <v>445</v>
      </c>
      <c r="C293" s="15">
        <v>3</v>
      </c>
      <c r="D293" s="15">
        <v>1</v>
      </c>
      <c r="E293" s="15">
        <f aca="true" t="shared" si="16" ref="E293:E310">SUM(C293:D293)</f>
        <v>4</v>
      </c>
      <c r="F293" s="15">
        <v>14</v>
      </c>
      <c r="G293" s="15"/>
      <c r="H293" s="15"/>
      <c r="I293" s="15"/>
      <c r="L293" s="19" t="s">
        <v>214</v>
      </c>
      <c r="M293" s="15">
        <v>13</v>
      </c>
      <c r="N293" s="15">
        <v>8</v>
      </c>
      <c r="O293" s="15">
        <f aca="true" t="shared" si="17" ref="O293:O306">SUM(M293+N293)</f>
        <v>21</v>
      </c>
      <c r="P293" s="15">
        <v>22</v>
      </c>
      <c r="Q293" s="10" t="s">
        <v>36</v>
      </c>
      <c r="R293" s="18" t="s">
        <v>42</v>
      </c>
    </row>
    <row r="294" spans="2:18" ht="12">
      <c r="B294" s="19" t="s">
        <v>446</v>
      </c>
      <c r="C294" s="15">
        <v>6</v>
      </c>
      <c r="D294" s="15">
        <v>2</v>
      </c>
      <c r="E294" s="15">
        <f t="shared" si="16"/>
        <v>8</v>
      </c>
      <c r="F294" s="15">
        <v>2</v>
      </c>
      <c r="G294" s="15"/>
      <c r="H294" s="15"/>
      <c r="I294" s="15"/>
      <c r="L294" s="19" t="s">
        <v>215</v>
      </c>
      <c r="M294" s="15">
        <v>3</v>
      </c>
      <c r="N294" s="15">
        <v>0</v>
      </c>
      <c r="O294" s="15">
        <f t="shared" si="17"/>
        <v>3</v>
      </c>
      <c r="P294" s="15">
        <v>0</v>
      </c>
      <c r="Q294" s="10" t="s">
        <v>44</v>
      </c>
      <c r="R294" s="18" t="s">
        <v>45</v>
      </c>
    </row>
    <row r="295" spans="2:18" ht="12">
      <c r="B295" s="19" t="s">
        <v>447</v>
      </c>
      <c r="C295" s="15">
        <v>0</v>
      </c>
      <c r="D295" s="15">
        <v>0</v>
      </c>
      <c r="E295" s="15">
        <f t="shared" si="16"/>
        <v>0</v>
      </c>
      <c r="F295" s="15">
        <v>2</v>
      </c>
      <c r="G295" s="15"/>
      <c r="H295" s="15"/>
      <c r="I295" s="15"/>
      <c r="L295" s="19" t="s">
        <v>216</v>
      </c>
      <c r="M295" s="15">
        <v>0</v>
      </c>
      <c r="N295" s="15">
        <v>0</v>
      </c>
      <c r="O295" s="15">
        <f t="shared" si="17"/>
        <v>0</v>
      </c>
      <c r="P295" s="15">
        <v>0</v>
      </c>
      <c r="R295" s="18" t="s">
        <v>213</v>
      </c>
    </row>
    <row r="296" spans="2:16" ht="12">
      <c r="B296" s="22" t="s">
        <v>448</v>
      </c>
      <c r="C296" s="15">
        <v>1</v>
      </c>
      <c r="D296" s="15">
        <v>1</v>
      </c>
      <c r="E296" s="15">
        <f t="shared" si="16"/>
        <v>2</v>
      </c>
      <c r="F296" s="15">
        <v>12</v>
      </c>
      <c r="G296" s="15"/>
      <c r="H296" s="15"/>
      <c r="I296" s="15"/>
      <c r="L296" s="19" t="s">
        <v>217</v>
      </c>
      <c r="M296" s="15">
        <v>5</v>
      </c>
      <c r="N296" s="15">
        <v>11</v>
      </c>
      <c r="O296" s="15">
        <f t="shared" si="17"/>
        <v>16</v>
      </c>
      <c r="P296" s="15">
        <v>4</v>
      </c>
    </row>
    <row r="297" spans="2:16" ht="12">
      <c r="B297" s="19" t="s">
        <v>449</v>
      </c>
      <c r="C297" s="15">
        <v>4</v>
      </c>
      <c r="D297" s="15">
        <v>2</v>
      </c>
      <c r="E297" s="15">
        <f t="shared" si="16"/>
        <v>6</v>
      </c>
      <c r="F297" s="15">
        <v>16</v>
      </c>
      <c r="G297" s="15"/>
      <c r="H297" s="15"/>
      <c r="I297" s="15"/>
      <c r="L297" s="19" t="s">
        <v>218</v>
      </c>
      <c r="M297" s="15">
        <v>0</v>
      </c>
      <c r="N297" s="15">
        <v>1</v>
      </c>
      <c r="O297" s="15">
        <f t="shared" si="17"/>
        <v>1</v>
      </c>
      <c r="P297" s="15">
        <v>6</v>
      </c>
    </row>
    <row r="298" spans="2:16" ht="12">
      <c r="B298" s="22" t="s">
        <v>450</v>
      </c>
      <c r="C298" s="15">
        <v>12</v>
      </c>
      <c r="D298" s="15">
        <v>4</v>
      </c>
      <c r="E298" s="15">
        <f t="shared" si="16"/>
        <v>16</v>
      </c>
      <c r="F298" s="15">
        <v>32</v>
      </c>
      <c r="G298" s="15"/>
      <c r="H298" s="15"/>
      <c r="I298" s="15"/>
      <c r="L298" s="19" t="s">
        <v>219</v>
      </c>
      <c r="M298" s="15">
        <v>6</v>
      </c>
      <c r="N298" s="15">
        <v>7</v>
      </c>
      <c r="O298" s="15">
        <f t="shared" si="17"/>
        <v>13</v>
      </c>
      <c r="P298" s="15">
        <v>2</v>
      </c>
    </row>
    <row r="299" spans="2:16" ht="12">
      <c r="B299" s="22" t="s">
        <v>451</v>
      </c>
      <c r="C299" s="15">
        <v>6</v>
      </c>
      <c r="D299" s="15">
        <v>2</v>
      </c>
      <c r="E299" s="15">
        <f t="shared" si="16"/>
        <v>8</v>
      </c>
      <c r="F299" s="15">
        <v>6</v>
      </c>
      <c r="G299" s="15"/>
      <c r="H299" s="15"/>
      <c r="I299" s="15"/>
      <c r="L299" s="19" t="s">
        <v>220</v>
      </c>
      <c r="M299" s="15">
        <v>0</v>
      </c>
      <c r="N299" s="15">
        <v>0</v>
      </c>
      <c r="O299" s="15">
        <f t="shared" si="17"/>
        <v>0</v>
      </c>
      <c r="P299" s="15">
        <v>6</v>
      </c>
    </row>
    <row r="300" spans="2:16" ht="12">
      <c r="B300" s="22" t="s">
        <v>452</v>
      </c>
      <c r="C300" s="15">
        <v>17</v>
      </c>
      <c r="D300" s="15">
        <v>5</v>
      </c>
      <c r="E300" s="15">
        <f t="shared" si="16"/>
        <v>22</v>
      </c>
      <c r="F300" s="15">
        <v>9</v>
      </c>
      <c r="G300" s="15" t="s">
        <v>249</v>
      </c>
      <c r="H300" s="15"/>
      <c r="I300" s="15"/>
      <c r="L300" s="19" t="s">
        <v>221</v>
      </c>
      <c r="M300" s="15">
        <v>0</v>
      </c>
      <c r="N300" s="15">
        <v>1</v>
      </c>
      <c r="O300" s="15">
        <f t="shared" si="17"/>
        <v>1</v>
      </c>
      <c r="P300" s="15">
        <v>2</v>
      </c>
    </row>
    <row r="301" spans="2:16" ht="12">
      <c r="B301" s="22" t="s">
        <v>453</v>
      </c>
      <c r="C301" s="15">
        <v>3</v>
      </c>
      <c r="D301" s="15">
        <v>0</v>
      </c>
      <c r="E301" s="15">
        <f t="shared" si="16"/>
        <v>3</v>
      </c>
      <c r="F301" s="15">
        <v>0</v>
      </c>
      <c r="G301" s="15"/>
      <c r="H301" s="15"/>
      <c r="I301" s="15"/>
      <c r="L301" s="19" t="s">
        <v>222</v>
      </c>
      <c r="M301" s="15">
        <v>14</v>
      </c>
      <c r="N301" s="15">
        <v>4</v>
      </c>
      <c r="O301" s="15">
        <f t="shared" si="17"/>
        <v>18</v>
      </c>
      <c r="P301" s="15">
        <v>6</v>
      </c>
    </row>
    <row r="302" spans="2:16" ht="12">
      <c r="B302" s="19" t="s">
        <v>454</v>
      </c>
      <c r="C302" s="15">
        <v>4</v>
      </c>
      <c r="D302" s="15">
        <v>8</v>
      </c>
      <c r="E302" s="15">
        <f t="shared" si="16"/>
        <v>12</v>
      </c>
      <c r="F302" s="15">
        <v>6</v>
      </c>
      <c r="G302" s="15"/>
      <c r="H302" s="15"/>
      <c r="I302" s="15"/>
      <c r="L302" s="19" t="s">
        <v>223</v>
      </c>
      <c r="M302" s="15">
        <v>14</v>
      </c>
      <c r="N302" s="15">
        <v>8</v>
      </c>
      <c r="O302" s="15">
        <f t="shared" si="17"/>
        <v>22</v>
      </c>
      <c r="P302" s="15">
        <v>2</v>
      </c>
    </row>
    <row r="303" spans="2:16" ht="12">
      <c r="B303" s="19" t="s">
        <v>455</v>
      </c>
      <c r="C303" s="15">
        <v>6</v>
      </c>
      <c r="D303" s="15">
        <v>4</v>
      </c>
      <c r="E303" s="15">
        <f t="shared" si="16"/>
        <v>10</v>
      </c>
      <c r="F303" s="15">
        <v>16</v>
      </c>
      <c r="G303" s="15"/>
      <c r="H303" s="15"/>
      <c r="I303" s="15"/>
      <c r="L303" s="19" t="s">
        <v>224</v>
      </c>
      <c r="M303" s="15">
        <v>0</v>
      </c>
      <c r="N303" s="15">
        <v>0</v>
      </c>
      <c r="O303" s="15">
        <f t="shared" si="17"/>
        <v>0</v>
      </c>
      <c r="P303" s="15">
        <v>2</v>
      </c>
    </row>
    <row r="304" spans="2:16" ht="12">
      <c r="B304" s="19" t="s">
        <v>456</v>
      </c>
      <c r="C304" s="15">
        <v>8</v>
      </c>
      <c r="D304" s="15">
        <v>7</v>
      </c>
      <c r="E304" s="15">
        <f t="shared" si="16"/>
        <v>15</v>
      </c>
      <c r="F304" s="15">
        <v>0</v>
      </c>
      <c r="G304" s="15"/>
      <c r="H304" s="15"/>
      <c r="I304" s="15"/>
      <c r="L304" s="19" t="s">
        <v>225</v>
      </c>
      <c r="M304" s="15">
        <v>2</v>
      </c>
      <c r="N304" s="15">
        <v>1</v>
      </c>
      <c r="O304" s="15">
        <f t="shared" si="17"/>
        <v>3</v>
      </c>
      <c r="P304" s="15">
        <v>6</v>
      </c>
    </row>
    <row r="305" spans="2:16" ht="12">
      <c r="B305" s="19" t="s">
        <v>457</v>
      </c>
      <c r="C305" s="15">
        <v>1</v>
      </c>
      <c r="D305" s="15">
        <v>2</v>
      </c>
      <c r="E305" s="15">
        <f t="shared" si="16"/>
        <v>3</v>
      </c>
      <c r="F305" s="15">
        <v>13</v>
      </c>
      <c r="G305" s="15"/>
      <c r="H305" s="15"/>
      <c r="I305" s="15"/>
      <c r="L305" s="19" t="s">
        <v>226</v>
      </c>
      <c r="M305" s="15">
        <v>0</v>
      </c>
      <c r="N305" s="15">
        <v>0</v>
      </c>
      <c r="O305" s="15">
        <f t="shared" si="17"/>
        <v>0</v>
      </c>
      <c r="P305" s="15">
        <v>0</v>
      </c>
    </row>
    <row r="306" spans="2:16" ht="12">
      <c r="B306" s="19" t="s">
        <v>458</v>
      </c>
      <c r="C306" s="15">
        <v>6</v>
      </c>
      <c r="D306" s="15">
        <v>2</v>
      </c>
      <c r="E306" s="15">
        <f t="shared" si="16"/>
        <v>8</v>
      </c>
      <c r="F306" s="15">
        <v>0</v>
      </c>
      <c r="G306" s="15"/>
      <c r="H306" s="15"/>
      <c r="I306" s="15"/>
      <c r="L306" s="19" t="s">
        <v>227</v>
      </c>
      <c r="M306" s="15">
        <v>0</v>
      </c>
      <c r="N306" s="15">
        <v>2</v>
      </c>
      <c r="O306" s="15">
        <f t="shared" si="17"/>
        <v>2</v>
      </c>
      <c r="P306" s="15">
        <v>6</v>
      </c>
    </row>
    <row r="307" spans="2:9" ht="12">
      <c r="B307" s="22" t="s">
        <v>459</v>
      </c>
      <c r="C307" s="15">
        <v>6</v>
      </c>
      <c r="D307" s="15">
        <v>5</v>
      </c>
      <c r="E307" s="15">
        <f t="shared" si="16"/>
        <v>11</v>
      </c>
      <c r="F307" s="15">
        <v>28</v>
      </c>
      <c r="G307" s="15"/>
      <c r="H307" s="15"/>
      <c r="I307" s="15"/>
    </row>
    <row r="308" spans="2:19" ht="12">
      <c r="B308" s="19" t="s">
        <v>460</v>
      </c>
      <c r="C308" s="15">
        <v>3</v>
      </c>
      <c r="D308" s="15">
        <v>2</v>
      </c>
      <c r="E308" s="15">
        <f t="shared" si="16"/>
        <v>5</v>
      </c>
      <c r="F308" s="15">
        <v>20</v>
      </c>
      <c r="G308" s="15"/>
      <c r="H308" s="15"/>
      <c r="I308" s="15"/>
      <c r="L308" s="10" t="s">
        <v>26</v>
      </c>
      <c r="M308" s="10" t="s">
        <v>27</v>
      </c>
      <c r="N308" s="10" t="s">
        <v>28</v>
      </c>
      <c r="O308" s="10" t="s">
        <v>29</v>
      </c>
      <c r="P308" s="11" t="s">
        <v>30</v>
      </c>
      <c r="Q308" s="10" t="s">
        <v>31</v>
      </c>
      <c r="R308" s="10" t="s">
        <v>1</v>
      </c>
      <c r="S308" s="10" t="s">
        <v>32</v>
      </c>
    </row>
    <row r="309" spans="2:19" ht="12">
      <c r="B309" s="22" t="s">
        <v>461</v>
      </c>
      <c r="C309" s="15">
        <v>4</v>
      </c>
      <c r="D309" s="15">
        <v>4</v>
      </c>
      <c r="E309" s="15">
        <f t="shared" si="16"/>
        <v>8</v>
      </c>
      <c r="F309" s="15">
        <v>4</v>
      </c>
      <c r="G309" s="15"/>
      <c r="H309" s="15"/>
      <c r="I309" s="15"/>
      <c r="L309" s="19" t="s">
        <v>228</v>
      </c>
      <c r="M309" s="15">
        <v>18</v>
      </c>
      <c r="N309" s="15">
        <v>376</v>
      </c>
      <c r="O309" s="15">
        <v>328</v>
      </c>
      <c r="P309" s="23">
        <f>SUM(O309/N309)</f>
        <v>0.8723404255319149</v>
      </c>
      <c r="Q309" s="26">
        <f>SUM(N309-O309)/(M309)</f>
        <v>2.6666666666666665</v>
      </c>
      <c r="R309" s="15" t="s">
        <v>45</v>
      </c>
      <c r="S309" s="15">
        <v>3</v>
      </c>
    </row>
    <row r="310" spans="2:9" ht="12">
      <c r="B310" s="22" t="s">
        <v>462</v>
      </c>
      <c r="C310" s="15">
        <v>4</v>
      </c>
      <c r="D310" s="15">
        <v>4</v>
      </c>
      <c r="E310" s="15">
        <f t="shared" si="16"/>
        <v>8</v>
      </c>
      <c r="F310" s="15">
        <v>2</v>
      </c>
      <c r="G310" s="15"/>
      <c r="H310" s="15"/>
      <c r="I310" s="15"/>
    </row>
    <row r="311" spans="2:12" ht="12">
      <c r="B311" s="19"/>
      <c r="C311" s="15">
        <f>SUM(C293:C310)</f>
        <v>94</v>
      </c>
      <c r="D311" s="15"/>
      <c r="E311" s="15"/>
      <c r="F311" s="15">
        <f>SUM(F293:F310)</f>
        <v>182</v>
      </c>
      <c r="G311" s="15"/>
      <c r="H311" s="15"/>
      <c r="I311" s="15"/>
      <c r="L311" s="19" t="s">
        <v>229</v>
      </c>
    </row>
    <row r="312" spans="2:9" ht="12">
      <c r="B312" s="10" t="s">
        <v>26</v>
      </c>
      <c r="C312" s="10" t="s">
        <v>27</v>
      </c>
      <c r="D312" s="10" t="s">
        <v>28</v>
      </c>
      <c r="E312" s="10" t="s">
        <v>29</v>
      </c>
      <c r="F312" s="10" t="s">
        <v>30</v>
      </c>
      <c r="G312" s="10" t="s">
        <v>31</v>
      </c>
      <c r="H312" s="10" t="s">
        <v>1</v>
      </c>
      <c r="I312" s="10" t="s">
        <v>256</v>
      </c>
    </row>
    <row r="313" spans="2:9" ht="12">
      <c r="B313" s="22" t="s">
        <v>463</v>
      </c>
      <c r="C313" s="15">
        <v>19</v>
      </c>
      <c r="D313" s="15">
        <v>392</v>
      </c>
      <c r="E313" s="15">
        <v>339</v>
      </c>
      <c r="F313" s="23">
        <v>0.8776</v>
      </c>
      <c r="G313" s="15">
        <v>2.79</v>
      </c>
      <c r="H313" s="24" t="s">
        <v>464</v>
      </c>
      <c r="I313" s="27" t="s">
        <v>282</v>
      </c>
    </row>
    <row r="314" spans="2:9" ht="12">
      <c r="B314" s="19" t="s">
        <v>465</v>
      </c>
      <c r="C314" s="15">
        <v>1</v>
      </c>
      <c r="D314" s="15">
        <v>6</v>
      </c>
      <c r="E314" s="15">
        <v>5</v>
      </c>
      <c r="F314" s="23">
        <v>0.8333</v>
      </c>
      <c r="G314" s="26">
        <v>1</v>
      </c>
      <c r="H314" s="15" t="s">
        <v>466</v>
      </c>
      <c r="I314" s="25" t="s">
        <v>467</v>
      </c>
    </row>
    <row r="316" spans="2:19" ht="15.75">
      <c r="B316" s="6" t="s">
        <v>483</v>
      </c>
      <c r="K316"/>
      <c r="L316" s="6" t="s">
        <v>483</v>
      </c>
      <c r="M316" s="1"/>
      <c r="N316"/>
      <c r="O316"/>
      <c r="P316"/>
      <c r="Q316"/>
      <c r="R316" s="6"/>
      <c r="S316" s="8"/>
    </row>
    <row r="317" spans="2:19" ht="12.75">
      <c r="B317" s="10" t="s">
        <v>3</v>
      </c>
      <c r="C317" s="10" t="s">
        <v>4</v>
      </c>
      <c r="D317" s="10" t="s">
        <v>5</v>
      </c>
      <c r="E317" s="10" t="s">
        <v>6</v>
      </c>
      <c r="F317" s="10" t="s">
        <v>7</v>
      </c>
      <c r="G317" s="15"/>
      <c r="K317"/>
      <c r="L317" s="5" t="s">
        <v>3</v>
      </c>
      <c r="M317" s="5" t="s">
        <v>4</v>
      </c>
      <c r="N317" s="5" t="s">
        <v>5</v>
      </c>
      <c r="O317" s="5" t="s">
        <v>6</v>
      </c>
      <c r="P317" s="5" t="s">
        <v>7</v>
      </c>
      <c r="Q317" s="1"/>
      <c r="R317"/>
      <c r="S317"/>
    </row>
    <row r="318" spans="2:19" ht="12.75">
      <c r="B318" s="10"/>
      <c r="C318" s="10"/>
      <c r="D318" s="10"/>
      <c r="E318" s="10"/>
      <c r="F318" s="10"/>
      <c r="G318" s="15"/>
      <c r="K318"/>
      <c r="L318" s="5"/>
      <c r="M318" s="5"/>
      <c r="N318" s="5"/>
      <c r="O318" s="5"/>
      <c r="P318" s="5"/>
      <c r="Q318" s="1"/>
      <c r="R318"/>
      <c r="S318"/>
    </row>
    <row r="319" spans="1:19" ht="12.75">
      <c r="A319" s="14" t="s">
        <v>484</v>
      </c>
      <c r="B319" s="19" t="s">
        <v>233</v>
      </c>
      <c r="C319" s="15">
        <v>12</v>
      </c>
      <c r="D319" s="15">
        <v>6</v>
      </c>
      <c r="E319" s="15">
        <f>SUM(C319+D319)</f>
        <v>18</v>
      </c>
      <c r="F319" s="15">
        <v>22</v>
      </c>
      <c r="G319" s="15"/>
      <c r="K319" t="s">
        <v>484</v>
      </c>
      <c r="L319" s="1" t="s">
        <v>8</v>
      </c>
      <c r="M319" s="2">
        <v>5</v>
      </c>
      <c r="N319" s="2">
        <v>8</v>
      </c>
      <c r="O319" s="2">
        <v>13</v>
      </c>
      <c r="P319" s="2">
        <v>6</v>
      </c>
      <c r="Q319" s="1"/>
      <c r="R319"/>
      <c r="S319"/>
    </row>
    <row r="320" spans="1:19" ht="12.75">
      <c r="A320" s="14" t="s">
        <v>496</v>
      </c>
      <c r="B320" s="19" t="s">
        <v>391</v>
      </c>
      <c r="C320" s="15">
        <v>2</v>
      </c>
      <c r="D320" s="15">
        <v>6</v>
      </c>
      <c r="E320" s="15">
        <f aca="true" t="shared" si="18" ref="E320:E357">SUM(C320:D320)</f>
        <v>8</v>
      </c>
      <c r="F320" s="15">
        <v>41</v>
      </c>
      <c r="G320" s="15" t="s">
        <v>249</v>
      </c>
      <c r="K320" t="s">
        <v>485</v>
      </c>
      <c r="L320" s="7" t="s">
        <v>124</v>
      </c>
      <c r="M320" s="2">
        <v>2</v>
      </c>
      <c r="N320" s="2">
        <v>5</v>
      </c>
      <c r="O320" s="2">
        <f>SUM(M320+N320)</f>
        <v>7</v>
      </c>
      <c r="P320" s="2">
        <v>4</v>
      </c>
      <c r="Q320" s="1"/>
      <c r="R320"/>
      <c r="S320"/>
    </row>
    <row r="321" spans="1:19" ht="12.75">
      <c r="A321" s="14" t="s">
        <v>494</v>
      </c>
      <c r="B321" s="22" t="s">
        <v>264</v>
      </c>
      <c r="C321" s="15">
        <v>23</v>
      </c>
      <c r="D321" s="15">
        <v>15</v>
      </c>
      <c r="E321" s="15">
        <f t="shared" si="18"/>
        <v>38</v>
      </c>
      <c r="F321" s="15">
        <v>10</v>
      </c>
      <c r="G321" s="15"/>
      <c r="K321" t="s">
        <v>485</v>
      </c>
      <c r="L321" s="7" t="s">
        <v>125</v>
      </c>
      <c r="M321" s="2">
        <v>1</v>
      </c>
      <c r="N321" s="2">
        <v>0</v>
      </c>
      <c r="O321" s="2">
        <f>SUM(M321+N321)</f>
        <v>1</v>
      </c>
      <c r="P321" s="2">
        <v>0</v>
      </c>
      <c r="Q321" s="1"/>
      <c r="R321"/>
      <c r="S321"/>
    </row>
    <row r="322" spans="1:19" ht="12.75">
      <c r="A322" s="14" t="s">
        <v>486</v>
      </c>
      <c r="B322" s="22" t="s">
        <v>366</v>
      </c>
      <c r="C322" s="15">
        <v>1</v>
      </c>
      <c r="D322" s="15">
        <v>1</v>
      </c>
      <c r="E322" s="15">
        <f t="shared" si="18"/>
        <v>2</v>
      </c>
      <c r="F322" s="15">
        <v>0</v>
      </c>
      <c r="G322" s="15"/>
      <c r="K322" t="s">
        <v>484</v>
      </c>
      <c r="L322" s="1" t="s">
        <v>9</v>
      </c>
      <c r="M322" s="2">
        <v>15</v>
      </c>
      <c r="N322" s="2">
        <v>13</v>
      </c>
      <c r="O322" s="2">
        <v>28</v>
      </c>
      <c r="P322" s="2">
        <v>10</v>
      </c>
      <c r="Q322" s="1"/>
      <c r="R322"/>
      <c r="S322"/>
    </row>
    <row r="323" spans="1:19" ht="12.75">
      <c r="A323" s="14" t="s">
        <v>496</v>
      </c>
      <c r="B323" s="22" t="s">
        <v>392</v>
      </c>
      <c r="C323" s="15">
        <v>10</v>
      </c>
      <c r="D323" s="15">
        <v>13</v>
      </c>
      <c r="E323" s="15">
        <f t="shared" si="18"/>
        <v>23</v>
      </c>
      <c r="F323" s="15">
        <v>16</v>
      </c>
      <c r="G323" s="15"/>
      <c r="K323" t="s">
        <v>486</v>
      </c>
      <c r="L323" s="1" t="s">
        <v>149</v>
      </c>
      <c r="M323" s="2">
        <v>6</v>
      </c>
      <c r="N323" s="2">
        <v>2</v>
      </c>
      <c r="O323" s="2">
        <f aca="true" t="shared" si="19" ref="O323:O328">SUM(M323+N323)</f>
        <v>8</v>
      </c>
      <c r="P323" s="2">
        <v>2</v>
      </c>
      <c r="Q323" s="1"/>
      <c r="R323"/>
      <c r="S323"/>
    </row>
    <row r="324" spans="1:19" ht="12.75">
      <c r="A324" s="14" t="s">
        <v>488</v>
      </c>
      <c r="B324" s="22" t="s">
        <v>316</v>
      </c>
      <c r="C324" s="15">
        <v>0</v>
      </c>
      <c r="D324" s="15">
        <v>0</v>
      </c>
      <c r="E324" s="15">
        <f t="shared" si="18"/>
        <v>0</v>
      </c>
      <c r="F324" s="15">
        <v>2</v>
      </c>
      <c r="G324" s="15"/>
      <c r="K324" t="s">
        <v>487</v>
      </c>
      <c r="L324" s="1" t="s">
        <v>72</v>
      </c>
      <c r="M324" s="2">
        <v>3</v>
      </c>
      <c r="N324" s="2">
        <v>0</v>
      </c>
      <c r="O324" s="2">
        <f t="shared" si="19"/>
        <v>3</v>
      </c>
      <c r="P324" s="2">
        <v>2</v>
      </c>
      <c r="Q324"/>
      <c r="R324"/>
      <c r="S324"/>
    </row>
    <row r="325" spans="1:19" ht="12.75">
      <c r="A325" s="14" t="s">
        <v>496</v>
      </c>
      <c r="B325" s="19" t="s">
        <v>393</v>
      </c>
      <c r="C325" s="15">
        <v>13</v>
      </c>
      <c r="D325" s="15">
        <v>10</v>
      </c>
      <c r="E325" s="15">
        <f t="shared" si="18"/>
        <v>23</v>
      </c>
      <c r="F325" s="15">
        <v>36</v>
      </c>
      <c r="G325" s="15"/>
      <c r="K325" t="s">
        <v>487</v>
      </c>
      <c r="L325" s="1" t="s">
        <v>73</v>
      </c>
      <c r="M325" s="2">
        <v>0</v>
      </c>
      <c r="N325" s="2">
        <v>0</v>
      </c>
      <c r="O325" s="2">
        <f t="shared" si="19"/>
        <v>0</v>
      </c>
      <c r="P325" s="2">
        <v>0</v>
      </c>
      <c r="Q325"/>
      <c r="R325"/>
      <c r="S325"/>
    </row>
    <row r="326" spans="1:19" ht="12.75">
      <c r="A326" s="14" t="s">
        <v>497</v>
      </c>
      <c r="B326" s="19" t="s">
        <v>417</v>
      </c>
      <c r="C326" s="15">
        <v>4</v>
      </c>
      <c r="D326" s="15">
        <v>1</v>
      </c>
      <c r="E326" s="15">
        <f t="shared" si="18"/>
        <v>5</v>
      </c>
      <c r="F326" s="15">
        <v>7</v>
      </c>
      <c r="G326" s="15" t="s">
        <v>249</v>
      </c>
      <c r="K326" t="s">
        <v>486</v>
      </c>
      <c r="L326" s="1" t="s">
        <v>150</v>
      </c>
      <c r="M326" s="2">
        <v>8</v>
      </c>
      <c r="N326" s="2">
        <v>1</v>
      </c>
      <c r="O326" s="2">
        <f t="shared" si="19"/>
        <v>9</v>
      </c>
      <c r="P326" s="2">
        <v>4</v>
      </c>
      <c r="Q326" s="1"/>
      <c r="R326"/>
      <c r="S326"/>
    </row>
    <row r="327" spans="1:19" ht="12.75">
      <c r="A327" s="14" t="s">
        <v>492</v>
      </c>
      <c r="B327" s="19" t="s">
        <v>445</v>
      </c>
      <c r="C327" s="15">
        <v>3</v>
      </c>
      <c r="D327" s="15">
        <v>1</v>
      </c>
      <c r="E327" s="15">
        <f t="shared" si="18"/>
        <v>4</v>
      </c>
      <c r="F327" s="15">
        <v>14</v>
      </c>
      <c r="G327" s="15"/>
      <c r="K327" t="s">
        <v>488</v>
      </c>
      <c r="L327" s="1" t="s">
        <v>96</v>
      </c>
      <c r="M327" s="2">
        <v>0</v>
      </c>
      <c r="N327" s="2">
        <v>2</v>
      </c>
      <c r="O327" s="2">
        <f t="shared" si="19"/>
        <v>2</v>
      </c>
      <c r="P327" s="2">
        <v>0</v>
      </c>
      <c r="Q327" s="1"/>
      <c r="R327"/>
      <c r="S327"/>
    </row>
    <row r="328" spans="1:19" ht="12.75">
      <c r="A328" s="14" t="s">
        <v>488</v>
      </c>
      <c r="B328" s="22" t="s">
        <v>317</v>
      </c>
      <c r="C328" s="15">
        <v>0</v>
      </c>
      <c r="D328" s="15">
        <v>0</v>
      </c>
      <c r="E328" s="15">
        <f t="shared" si="18"/>
        <v>0</v>
      </c>
      <c r="F328" s="15">
        <v>2</v>
      </c>
      <c r="G328" s="15"/>
      <c r="K328" t="s">
        <v>485</v>
      </c>
      <c r="L328" s="7" t="s">
        <v>126</v>
      </c>
      <c r="M328" s="2">
        <v>6</v>
      </c>
      <c r="N328" s="2">
        <v>0</v>
      </c>
      <c r="O328" s="2">
        <f t="shared" si="19"/>
        <v>6</v>
      </c>
      <c r="P328" s="2">
        <v>2</v>
      </c>
      <c r="Q328" s="1"/>
      <c r="R328"/>
      <c r="S328"/>
    </row>
    <row r="329" spans="1:19" ht="12.75">
      <c r="A329" s="14" t="s">
        <v>492</v>
      </c>
      <c r="B329" s="22" t="s">
        <v>453</v>
      </c>
      <c r="C329" s="15">
        <v>3</v>
      </c>
      <c r="D329" s="15">
        <v>0</v>
      </c>
      <c r="E329" s="15">
        <f t="shared" si="18"/>
        <v>3</v>
      </c>
      <c r="F329" s="15">
        <v>0</v>
      </c>
      <c r="G329" s="15"/>
      <c r="K329" t="s">
        <v>484</v>
      </c>
      <c r="L329" s="1" t="s">
        <v>10</v>
      </c>
      <c r="M329" s="2">
        <v>1</v>
      </c>
      <c r="N329" s="2">
        <v>3</v>
      </c>
      <c r="O329" s="2">
        <v>4</v>
      </c>
      <c r="P329" s="2">
        <v>2</v>
      </c>
      <c r="Q329" s="1"/>
      <c r="R329"/>
      <c r="S329"/>
    </row>
    <row r="330" spans="1:19" ht="12.75">
      <c r="A330" s="14" t="s">
        <v>496</v>
      </c>
      <c r="B330" s="19" t="s">
        <v>394</v>
      </c>
      <c r="C330" s="15">
        <v>2</v>
      </c>
      <c r="D330" s="15">
        <v>1</v>
      </c>
      <c r="E330" s="15">
        <f t="shared" si="18"/>
        <v>3</v>
      </c>
      <c r="F330" s="15">
        <v>6</v>
      </c>
      <c r="G330" s="15"/>
      <c r="K330" t="s">
        <v>489</v>
      </c>
      <c r="L330" s="1" t="s">
        <v>196</v>
      </c>
      <c r="M330" s="2">
        <v>16</v>
      </c>
      <c r="N330" s="2">
        <v>18</v>
      </c>
      <c r="O330" s="2">
        <f>SUM(M330+N330)</f>
        <v>34</v>
      </c>
      <c r="P330" s="2">
        <v>10</v>
      </c>
      <c r="Q330"/>
      <c r="R330"/>
      <c r="S330"/>
    </row>
    <row r="331" spans="1:19" ht="12.75">
      <c r="A331" s="14" t="s">
        <v>495</v>
      </c>
      <c r="B331" s="22" t="s">
        <v>289</v>
      </c>
      <c r="C331" s="15">
        <v>0</v>
      </c>
      <c r="D331" s="15">
        <v>3</v>
      </c>
      <c r="E331" s="15">
        <f t="shared" si="18"/>
        <v>3</v>
      </c>
      <c r="F331" s="15">
        <v>14</v>
      </c>
      <c r="G331" s="15"/>
      <c r="H331" s="15"/>
      <c r="K331" t="s">
        <v>484</v>
      </c>
      <c r="L331" s="1" t="s">
        <v>11</v>
      </c>
      <c r="M331" s="2">
        <v>2</v>
      </c>
      <c r="N331" s="2">
        <v>4</v>
      </c>
      <c r="O331" s="2">
        <v>6</v>
      </c>
      <c r="P331" s="2">
        <v>0</v>
      </c>
      <c r="Q331" s="1"/>
      <c r="R331"/>
      <c r="S331"/>
    </row>
    <row r="332" spans="1:19" ht="12.75">
      <c r="A332" s="14" t="s">
        <v>497</v>
      </c>
      <c r="B332" s="19" t="s">
        <v>432</v>
      </c>
      <c r="C332" s="15">
        <v>0</v>
      </c>
      <c r="D332" s="15">
        <v>1</v>
      </c>
      <c r="E332" s="15">
        <f t="shared" si="18"/>
        <v>1</v>
      </c>
      <c r="F332" s="15">
        <v>2</v>
      </c>
      <c r="G332" s="15"/>
      <c r="K332" t="s">
        <v>490</v>
      </c>
      <c r="L332" s="1" t="s">
        <v>174</v>
      </c>
      <c r="M332" s="2">
        <v>1</v>
      </c>
      <c r="N332" s="2">
        <v>1</v>
      </c>
      <c r="O332" s="2">
        <f aca="true" t="shared" si="20" ref="O332:O344">SUM(M332+N332)</f>
        <v>2</v>
      </c>
      <c r="P332" s="2">
        <v>0</v>
      </c>
      <c r="Q332" s="1"/>
      <c r="R332"/>
      <c r="S332"/>
    </row>
    <row r="333" spans="1:19" ht="12.75">
      <c r="A333" s="14" t="s">
        <v>486</v>
      </c>
      <c r="B333" s="19" t="s">
        <v>367</v>
      </c>
      <c r="C333" s="15">
        <v>1</v>
      </c>
      <c r="D333" s="15">
        <v>0</v>
      </c>
      <c r="E333" s="15">
        <f t="shared" si="18"/>
        <v>1</v>
      </c>
      <c r="F333" s="15">
        <v>0</v>
      </c>
      <c r="G333" s="15"/>
      <c r="K333" t="s">
        <v>490</v>
      </c>
      <c r="L333" s="1" t="s">
        <v>175</v>
      </c>
      <c r="M333" s="2">
        <v>1</v>
      </c>
      <c r="N333" s="2">
        <v>2</v>
      </c>
      <c r="O333" s="2">
        <f t="shared" si="20"/>
        <v>3</v>
      </c>
      <c r="P333" s="2">
        <v>0</v>
      </c>
      <c r="Q333" s="1"/>
      <c r="R333" s="1"/>
      <c r="S333"/>
    </row>
    <row r="334" spans="1:19" ht="12.75">
      <c r="A334" s="14" t="s">
        <v>497</v>
      </c>
      <c r="B334" s="19" t="s">
        <v>414</v>
      </c>
      <c r="C334" s="15">
        <v>8</v>
      </c>
      <c r="D334" s="15">
        <v>5</v>
      </c>
      <c r="E334" s="15">
        <f t="shared" si="18"/>
        <v>13</v>
      </c>
      <c r="F334" s="15">
        <v>4</v>
      </c>
      <c r="G334" s="15"/>
      <c r="K334" t="s">
        <v>490</v>
      </c>
      <c r="L334" s="1" t="s">
        <v>176</v>
      </c>
      <c r="M334" s="2">
        <v>2</v>
      </c>
      <c r="N334" s="2">
        <v>2</v>
      </c>
      <c r="O334" s="2">
        <f t="shared" si="20"/>
        <v>4</v>
      </c>
      <c r="P334" s="2">
        <v>2</v>
      </c>
      <c r="Q334" s="1"/>
      <c r="R334" s="1"/>
      <c r="S334"/>
    </row>
    <row r="335" spans="1:19" ht="12.75">
      <c r="A335" s="14" t="s">
        <v>495</v>
      </c>
      <c r="B335" s="19" t="s">
        <v>290</v>
      </c>
      <c r="C335" s="15">
        <v>0</v>
      </c>
      <c r="D335" s="15">
        <v>1</v>
      </c>
      <c r="E335" s="15">
        <f t="shared" si="18"/>
        <v>1</v>
      </c>
      <c r="F335" s="15">
        <v>24</v>
      </c>
      <c r="G335" s="15"/>
      <c r="H335" s="15"/>
      <c r="K335" t="s">
        <v>490</v>
      </c>
      <c r="L335" s="1" t="s">
        <v>177</v>
      </c>
      <c r="M335" s="2">
        <v>0</v>
      </c>
      <c r="N335" s="2">
        <v>2</v>
      </c>
      <c r="O335" s="2">
        <f t="shared" si="20"/>
        <v>2</v>
      </c>
      <c r="P335" s="2">
        <v>0</v>
      </c>
      <c r="Q335" s="1"/>
      <c r="R335"/>
      <c r="S335"/>
    </row>
    <row r="336" spans="1:19" ht="12.75">
      <c r="A336" s="14" t="s">
        <v>488</v>
      </c>
      <c r="B336" s="22" t="s">
        <v>318</v>
      </c>
      <c r="C336" s="15">
        <v>0</v>
      </c>
      <c r="D336" s="15">
        <v>0</v>
      </c>
      <c r="E336" s="15">
        <f t="shared" si="18"/>
        <v>0</v>
      </c>
      <c r="F336" s="15">
        <v>4</v>
      </c>
      <c r="G336" s="15"/>
      <c r="K336" t="s">
        <v>491</v>
      </c>
      <c r="L336" s="1" t="s">
        <v>47</v>
      </c>
      <c r="M336" s="2">
        <v>8</v>
      </c>
      <c r="N336" s="2">
        <v>5</v>
      </c>
      <c r="O336" s="2">
        <f t="shared" si="20"/>
        <v>13</v>
      </c>
      <c r="P336" s="2">
        <v>12</v>
      </c>
      <c r="Q336" s="1"/>
      <c r="R336"/>
      <c r="S336"/>
    </row>
    <row r="337" spans="1:19" ht="12.75">
      <c r="A337" s="14" t="s">
        <v>494</v>
      </c>
      <c r="B337" s="19" t="s">
        <v>265</v>
      </c>
      <c r="C337" s="15">
        <v>1</v>
      </c>
      <c r="D337" s="15">
        <v>1</v>
      </c>
      <c r="E337" s="15">
        <f t="shared" si="18"/>
        <v>2</v>
      </c>
      <c r="F337" s="15">
        <v>18</v>
      </c>
      <c r="G337" s="15"/>
      <c r="K337" t="s">
        <v>488</v>
      </c>
      <c r="L337" s="1" t="s">
        <v>97</v>
      </c>
      <c r="M337" s="2">
        <v>0</v>
      </c>
      <c r="N337" s="2">
        <v>0</v>
      </c>
      <c r="O337" s="2">
        <f t="shared" si="20"/>
        <v>0</v>
      </c>
      <c r="P337" s="2">
        <v>26</v>
      </c>
      <c r="Q337" s="1"/>
      <c r="R337"/>
      <c r="S337"/>
    </row>
    <row r="338" spans="1:19" ht="12.75">
      <c r="A338" s="14" t="s">
        <v>488</v>
      </c>
      <c r="B338" s="19" t="s">
        <v>319</v>
      </c>
      <c r="C338" s="15">
        <v>2</v>
      </c>
      <c r="D338" s="15">
        <v>3</v>
      </c>
      <c r="E338" s="15">
        <f t="shared" si="18"/>
        <v>5</v>
      </c>
      <c r="F338" s="15">
        <v>32</v>
      </c>
      <c r="G338" s="15"/>
      <c r="K338" t="s">
        <v>490</v>
      </c>
      <c r="L338" s="1" t="s">
        <v>178</v>
      </c>
      <c r="M338" s="2">
        <v>8</v>
      </c>
      <c r="N338" s="2">
        <v>7</v>
      </c>
      <c r="O338" s="2">
        <f t="shared" si="20"/>
        <v>15</v>
      </c>
      <c r="P338" s="2">
        <v>2</v>
      </c>
      <c r="Q338" s="1"/>
      <c r="R338" s="1"/>
      <c r="S338" s="1"/>
    </row>
    <row r="339" spans="1:19" ht="12.75">
      <c r="A339" s="14" t="s">
        <v>492</v>
      </c>
      <c r="B339" s="19" t="s">
        <v>446</v>
      </c>
      <c r="C339" s="15">
        <v>6</v>
      </c>
      <c r="D339" s="15">
        <v>2</v>
      </c>
      <c r="E339" s="15">
        <f t="shared" si="18"/>
        <v>8</v>
      </c>
      <c r="F339" s="15">
        <v>2</v>
      </c>
      <c r="G339" s="15"/>
      <c r="K339" t="s">
        <v>488</v>
      </c>
      <c r="L339" s="1" t="s">
        <v>98</v>
      </c>
      <c r="M339" s="2">
        <v>7</v>
      </c>
      <c r="N339" s="2">
        <v>3</v>
      </c>
      <c r="O339" s="2">
        <f t="shared" si="20"/>
        <v>10</v>
      </c>
      <c r="P339" s="2">
        <v>4</v>
      </c>
      <c r="Q339" s="1"/>
      <c r="R339" s="1"/>
      <c r="S339" s="1"/>
    </row>
    <row r="340" spans="1:19" ht="12.75">
      <c r="A340" s="14" t="s">
        <v>495</v>
      </c>
      <c r="B340" s="19" t="s">
        <v>291</v>
      </c>
      <c r="C340" s="15">
        <v>0</v>
      </c>
      <c r="D340" s="15">
        <v>1</v>
      </c>
      <c r="E340" s="15">
        <f t="shared" si="18"/>
        <v>1</v>
      </c>
      <c r="F340" s="15">
        <v>2</v>
      </c>
      <c r="G340" s="15"/>
      <c r="H340" s="15"/>
      <c r="K340" t="s">
        <v>485</v>
      </c>
      <c r="L340" s="7" t="s">
        <v>127</v>
      </c>
      <c r="M340" s="2">
        <v>8</v>
      </c>
      <c r="N340" s="2">
        <v>2</v>
      </c>
      <c r="O340" s="2">
        <f t="shared" si="20"/>
        <v>10</v>
      </c>
      <c r="P340" s="2">
        <v>12</v>
      </c>
      <c r="Q340" s="1"/>
      <c r="R340" s="1"/>
      <c r="S340" s="1"/>
    </row>
    <row r="341" spans="1:19" ht="12.75">
      <c r="A341" s="14" t="s">
        <v>486</v>
      </c>
      <c r="B341" s="19" t="s">
        <v>368</v>
      </c>
      <c r="C341" s="15">
        <v>2</v>
      </c>
      <c r="D341" s="15">
        <v>3</v>
      </c>
      <c r="E341" s="15">
        <f t="shared" si="18"/>
        <v>5</v>
      </c>
      <c r="F341" s="15">
        <v>8</v>
      </c>
      <c r="G341" s="15"/>
      <c r="K341" t="s">
        <v>490</v>
      </c>
      <c r="L341" s="1" t="s">
        <v>179</v>
      </c>
      <c r="M341" s="2">
        <v>9</v>
      </c>
      <c r="N341" s="2">
        <v>2</v>
      </c>
      <c r="O341" s="2">
        <f t="shared" si="20"/>
        <v>11</v>
      </c>
      <c r="P341" s="2">
        <v>6</v>
      </c>
      <c r="Q341" s="1"/>
      <c r="R341" s="1"/>
      <c r="S341" s="1"/>
    </row>
    <row r="342" spans="1:19" ht="12.75">
      <c r="A342" s="14" t="s">
        <v>485</v>
      </c>
      <c r="B342" s="22" t="s">
        <v>344</v>
      </c>
      <c r="C342" s="15">
        <v>3</v>
      </c>
      <c r="D342" s="15">
        <v>3</v>
      </c>
      <c r="E342" s="15">
        <f t="shared" si="18"/>
        <v>6</v>
      </c>
      <c r="F342" s="15">
        <v>41</v>
      </c>
      <c r="G342" s="15" t="s">
        <v>249</v>
      </c>
      <c r="K342" t="s">
        <v>490</v>
      </c>
      <c r="L342" s="1" t="s">
        <v>180</v>
      </c>
      <c r="M342" s="2">
        <v>4</v>
      </c>
      <c r="N342" s="2">
        <v>4</v>
      </c>
      <c r="O342" s="2">
        <f t="shared" si="20"/>
        <v>8</v>
      </c>
      <c r="P342" s="2">
        <v>2</v>
      </c>
      <c r="Q342" s="1"/>
      <c r="R342" s="1"/>
      <c r="S342" s="1"/>
    </row>
    <row r="343" spans="1:19" ht="12.75">
      <c r="A343" s="14" t="s">
        <v>485</v>
      </c>
      <c r="B343" s="22" t="s">
        <v>345</v>
      </c>
      <c r="C343" s="15">
        <v>10</v>
      </c>
      <c r="D343" s="15">
        <v>5</v>
      </c>
      <c r="E343" s="15">
        <f t="shared" si="18"/>
        <v>15</v>
      </c>
      <c r="F343" s="15">
        <v>92</v>
      </c>
      <c r="G343" s="15"/>
      <c r="K343" t="s">
        <v>486</v>
      </c>
      <c r="L343" s="1" t="s">
        <v>151</v>
      </c>
      <c r="M343" s="2">
        <v>0</v>
      </c>
      <c r="N343" s="2">
        <v>1</v>
      </c>
      <c r="O343" s="2">
        <f t="shared" si="20"/>
        <v>1</v>
      </c>
      <c r="P343" s="2">
        <v>6</v>
      </c>
      <c r="Q343" s="1"/>
      <c r="R343" s="1"/>
      <c r="S343" s="1"/>
    </row>
    <row r="344" spans="1:19" ht="12.75">
      <c r="A344" s="14" t="s">
        <v>495</v>
      </c>
      <c r="B344" s="22" t="s">
        <v>292</v>
      </c>
      <c r="C344" s="15">
        <v>2</v>
      </c>
      <c r="D344" s="15">
        <v>0</v>
      </c>
      <c r="E344" s="15">
        <f t="shared" si="18"/>
        <v>2</v>
      </c>
      <c r="F344" s="15">
        <v>0</v>
      </c>
      <c r="G344" s="15" t="s">
        <v>293</v>
      </c>
      <c r="H344" s="15"/>
      <c r="K344" t="s">
        <v>489</v>
      </c>
      <c r="L344" s="1" t="s">
        <v>197</v>
      </c>
      <c r="M344" s="2">
        <v>4</v>
      </c>
      <c r="N344" s="2">
        <v>6</v>
      </c>
      <c r="O344" s="2">
        <f t="shared" si="20"/>
        <v>10</v>
      </c>
      <c r="P344" s="2">
        <v>6</v>
      </c>
      <c r="Q344"/>
      <c r="R344" s="1"/>
      <c r="S344" s="1"/>
    </row>
    <row r="345" spans="1:19" ht="12.75">
      <c r="A345" s="14" t="s">
        <v>486</v>
      </c>
      <c r="B345" s="22" t="s">
        <v>369</v>
      </c>
      <c r="C345" s="15">
        <v>1</v>
      </c>
      <c r="D345" s="15">
        <v>3</v>
      </c>
      <c r="E345" s="15">
        <f t="shared" si="18"/>
        <v>4</v>
      </c>
      <c r="F345" s="15">
        <v>6</v>
      </c>
      <c r="G345" s="15"/>
      <c r="K345" t="s">
        <v>484</v>
      </c>
      <c r="L345" s="1" t="s">
        <v>12</v>
      </c>
      <c r="M345" s="2">
        <v>6</v>
      </c>
      <c r="N345" s="2">
        <v>3</v>
      </c>
      <c r="O345" s="2">
        <v>9</v>
      </c>
      <c r="P345" s="2">
        <v>2</v>
      </c>
      <c r="Q345" s="1"/>
      <c r="R345" s="1"/>
      <c r="S345" s="1"/>
    </row>
    <row r="346" spans="1:19" ht="12.75">
      <c r="A346" s="14" t="s">
        <v>492</v>
      </c>
      <c r="B346" s="19" t="s">
        <v>447</v>
      </c>
      <c r="C346" s="15">
        <v>0</v>
      </c>
      <c r="D346" s="15">
        <v>0</v>
      </c>
      <c r="E346" s="15">
        <f t="shared" si="18"/>
        <v>0</v>
      </c>
      <c r="F346" s="15">
        <v>2</v>
      </c>
      <c r="G346" s="15"/>
      <c r="K346" t="s">
        <v>488</v>
      </c>
      <c r="L346" s="1" t="s">
        <v>99</v>
      </c>
      <c r="M346" s="2">
        <v>0</v>
      </c>
      <c r="N346" s="2">
        <v>0</v>
      </c>
      <c r="O346" s="2">
        <f aca="true" t="shared" si="21" ref="O346:O355">SUM(M346+N346)</f>
        <v>0</v>
      </c>
      <c r="P346" s="2">
        <v>0</v>
      </c>
      <c r="Q346" s="1"/>
      <c r="R346" s="1"/>
      <c r="S346" s="1"/>
    </row>
    <row r="347" spans="1:19" ht="12.75">
      <c r="A347" s="14" t="s">
        <v>497</v>
      </c>
      <c r="B347" s="22" t="s">
        <v>424</v>
      </c>
      <c r="C347" s="15">
        <v>4</v>
      </c>
      <c r="D347" s="15">
        <v>2</v>
      </c>
      <c r="E347" s="15">
        <f t="shared" si="18"/>
        <v>6</v>
      </c>
      <c r="F347" s="15">
        <v>2</v>
      </c>
      <c r="G347" s="15"/>
      <c r="K347" t="s">
        <v>492</v>
      </c>
      <c r="L347" s="1" t="s">
        <v>214</v>
      </c>
      <c r="M347" s="2">
        <v>13</v>
      </c>
      <c r="N347" s="2">
        <v>8</v>
      </c>
      <c r="O347" s="2">
        <f t="shared" si="21"/>
        <v>21</v>
      </c>
      <c r="P347" s="2">
        <v>22</v>
      </c>
      <c r="Q347" s="1"/>
      <c r="R347" s="1"/>
      <c r="S347" s="1"/>
    </row>
    <row r="348" spans="1:19" ht="12.75">
      <c r="A348" s="14" t="s">
        <v>497</v>
      </c>
      <c r="B348" s="22" t="s">
        <v>415</v>
      </c>
      <c r="C348" s="15">
        <v>1</v>
      </c>
      <c r="D348" s="15">
        <v>1</v>
      </c>
      <c r="E348" s="15">
        <f t="shared" si="18"/>
        <v>2</v>
      </c>
      <c r="F348" s="15">
        <v>2</v>
      </c>
      <c r="G348" s="15"/>
      <c r="K348" t="s">
        <v>492</v>
      </c>
      <c r="L348" s="1" t="s">
        <v>215</v>
      </c>
      <c r="M348" s="2">
        <v>3</v>
      </c>
      <c r="N348" s="2">
        <v>0</v>
      </c>
      <c r="O348" s="2">
        <f t="shared" si="21"/>
        <v>3</v>
      </c>
      <c r="P348" s="2">
        <v>0</v>
      </c>
      <c r="Q348" s="1"/>
      <c r="R348" s="1"/>
      <c r="S348" s="1"/>
    </row>
    <row r="349" spans="1:19" ht="12.75">
      <c r="A349" s="14" t="s">
        <v>486</v>
      </c>
      <c r="B349" s="19" t="s">
        <v>370</v>
      </c>
      <c r="C349" s="15">
        <v>1</v>
      </c>
      <c r="D349" s="15">
        <v>1</v>
      </c>
      <c r="E349" s="15">
        <f t="shared" si="18"/>
        <v>2</v>
      </c>
      <c r="F349" s="15">
        <v>20</v>
      </c>
      <c r="G349" s="15"/>
      <c r="K349" t="s">
        <v>485</v>
      </c>
      <c r="L349" s="7" t="s">
        <v>128</v>
      </c>
      <c r="M349" s="2">
        <v>1</v>
      </c>
      <c r="N349" s="2">
        <v>0</v>
      </c>
      <c r="O349" s="2">
        <f t="shared" si="21"/>
        <v>1</v>
      </c>
      <c r="P349" s="2">
        <v>14</v>
      </c>
      <c r="Q349" s="1"/>
      <c r="R349" s="1"/>
      <c r="S349" s="1"/>
    </row>
    <row r="350" spans="1:19" ht="12.75">
      <c r="A350" s="14" t="s">
        <v>486</v>
      </c>
      <c r="B350" s="19" t="s">
        <v>371</v>
      </c>
      <c r="C350" s="15">
        <v>0</v>
      </c>
      <c r="D350" s="15">
        <v>0</v>
      </c>
      <c r="E350" s="15">
        <f t="shared" si="18"/>
        <v>0</v>
      </c>
      <c r="F350" s="15">
        <v>2</v>
      </c>
      <c r="G350" s="15"/>
      <c r="K350" t="s">
        <v>485</v>
      </c>
      <c r="L350" s="7" t="s">
        <v>129</v>
      </c>
      <c r="M350" s="2">
        <v>7</v>
      </c>
      <c r="N350" s="2">
        <v>2</v>
      </c>
      <c r="O350" s="2">
        <f t="shared" si="21"/>
        <v>9</v>
      </c>
      <c r="P350" s="2">
        <v>10</v>
      </c>
      <c r="Q350" s="1"/>
      <c r="R350" s="1"/>
      <c r="S350" s="1"/>
    </row>
    <row r="351" spans="1:19" ht="12.75">
      <c r="A351" s="14" t="s">
        <v>494</v>
      </c>
      <c r="B351" s="22" t="s">
        <v>266</v>
      </c>
      <c r="C351" s="15">
        <v>3</v>
      </c>
      <c r="D351" s="15">
        <v>6</v>
      </c>
      <c r="E351" s="15">
        <f t="shared" si="18"/>
        <v>9</v>
      </c>
      <c r="F351" s="15">
        <v>8</v>
      </c>
      <c r="G351" s="15"/>
      <c r="K351" t="s">
        <v>487</v>
      </c>
      <c r="L351" s="1" t="s">
        <v>74</v>
      </c>
      <c r="M351" s="2">
        <v>2</v>
      </c>
      <c r="N351" s="2">
        <v>0</v>
      </c>
      <c r="O351" s="2">
        <f t="shared" si="21"/>
        <v>2</v>
      </c>
      <c r="P351" s="2">
        <v>0</v>
      </c>
      <c r="Q351"/>
      <c r="R351" s="1"/>
      <c r="S351" s="1"/>
    </row>
    <row r="352" spans="1:19" ht="12.75">
      <c r="A352" s="14" t="s">
        <v>492</v>
      </c>
      <c r="B352" s="22" t="s">
        <v>448</v>
      </c>
      <c r="C352" s="15">
        <v>1</v>
      </c>
      <c r="D352" s="15">
        <v>1</v>
      </c>
      <c r="E352" s="15">
        <f t="shared" si="18"/>
        <v>2</v>
      </c>
      <c r="F352" s="15">
        <v>12</v>
      </c>
      <c r="G352" s="15"/>
      <c r="K352" t="s">
        <v>492</v>
      </c>
      <c r="L352" s="1" t="s">
        <v>216</v>
      </c>
      <c r="M352" s="2">
        <v>0</v>
      </c>
      <c r="N352" s="2">
        <v>0</v>
      </c>
      <c r="O352" s="2">
        <f t="shared" si="21"/>
        <v>0</v>
      </c>
      <c r="P352" s="2">
        <v>0</v>
      </c>
      <c r="Q352" s="1"/>
      <c r="R352" s="1"/>
      <c r="S352" s="1"/>
    </row>
    <row r="353" spans="1:19" ht="12.75">
      <c r="A353" s="14" t="s">
        <v>485</v>
      </c>
      <c r="B353" s="22" t="s">
        <v>346</v>
      </c>
      <c r="C353" s="15">
        <v>0</v>
      </c>
      <c r="D353" s="15">
        <v>0</v>
      </c>
      <c r="E353" s="15">
        <f t="shared" si="18"/>
        <v>0</v>
      </c>
      <c r="F353" s="15">
        <v>4</v>
      </c>
      <c r="G353" s="15"/>
      <c r="K353" t="s">
        <v>492</v>
      </c>
      <c r="L353" s="1" t="s">
        <v>217</v>
      </c>
      <c r="M353" s="2">
        <v>5</v>
      </c>
      <c r="N353" s="2">
        <v>11</v>
      </c>
      <c r="O353" s="2">
        <f t="shared" si="21"/>
        <v>16</v>
      </c>
      <c r="P353" s="2">
        <v>4</v>
      </c>
      <c r="Q353" s="1"/>
      <c r="R353" s="1"/>
      <c r="S353" s="1"/>
    </row>
    <row r="354" spans="1:19" ht="12.75">
      <c r="A354" s="14" t="s">
        <v>495</v>
      </c>
      <c r="B354" s="19" t="s">
        <v>294</v>
      </c>
      <c r="C354" s="15">
        <v>7</v>
      </c>
      <c r="D354" s="15">
        <v>5</v>
      </c>
      <c r="E354" s="15">
        <f t="shared" si="18"/>
        <v>12</v>
      </c>
      <c r="F354" s="15">
        <v>29</v>
      </c>
      <c r="G354" s="15"/>
      <c r="H354" s="15"/>
      <c r="K354" t="s">
        <v>489</v>
      </c>
      <c r="L354" s="1" t="s">
        <v>198</v>
      </c>
      <c r="M354" s="2">
        <v>0</v>
      </c>
      <c r="N354" s="2">
        <v>4</v>
      </c>
      <c r="O354" s="2">
        <f t="shared" si="21"/>
        <v>4</v>
      </c>
      <c r="P354" s="2">
        <v>2</v>
      </c>
      <c r="Q354"/>
      <c r="R354" s="1"/>
      <c r="S354"/>
    </row>
    <row r="355" spans="1:19" ht="12.75">
      <c r="A355" s="14" t="s">
        <v>486</v>
      </c>
      <c r="B355" s="19" t="s">
        <v>372</v>
      </c>
      <c r="C355" s="15">
        <v>2</v>
      </c>
      <c r="D355" s="15">
        <v>1</v>
      </c>
      <c r="E355" s="15">
        <f t="shared" si="18"/>
        <v>3</v>
      </c>
      <c r="F355" s="15">
        <v>20</v>
      </c>
      <c r="G355" s="15"/>
      <c r="K355" t="s">
        <v>492</v>
      </c>
      <c r="L355" s="1" t="s">
        <v>218</v>
      </c>
      <c r="M355" s="2">
        <v>0</v>
      </c>
      <c r="N355" s="2">
        <v>1</v>
      </c>
      <c r="O355" s="2">
        <f t="shared" si="21"/>
        <v>1</v>
      </c>
      <c r="P355" s="2">
        <v>6</v>
      </c>
      <c r="Q355" s="1"/>
      <c r="R355" s="1"/>
      <c r="S355"/>
    </row>
    <row r="356" spans="1:19" ht="12.75">
      <c r="A356" s="14" t="s">
        <v>495</v>
      </c>
      <c r="B356" s="22" t="s">
        <v>295</v>
      </c>
      <c r="C356" s="15">
        <v>2</v>
      </c>
      <c r="D356" s="15">
        <v>4</v>
      </c>
      <c r="E356" s="15">
        <f t="shared" si="18"/>
        <v>6</v>
      </c>
      <c r="F356" s="15">
        <v>4</v>
      </c>
      <c r="G356" s="15"/>
      <c r="H356" s="15"/>
      <c r="I356" s="15"/>
      <c r="K356" t="s">
        <v>484</v>
      </c>
      <c r="L356" s="1" t="s">
        <v>13</v>
      </c>
      <c r="M356" s="2">
        <v>11</v>
      </c>
      <c r="N356" s="2">
        <v>5</v>
      </c>
      <c r="O356" s="2">
        <v>16</v>
      </c>
      <c r="P356" s="2">
        <v>2</v>
      </c>
      <c r="Q356" s="1"/>
      <c r="R356" s="1"/>
      <c r="S356"/>
    </row>
    <row r="357" spans="1:19" ht="12.75">
      <c r="A357" s="14" t="s">
        <v>495</v>
      </c>
      <c r="B357" s="19" t="s">
        <v>296</v>
      </c>
      <c r="C357" s="15">
        <v>7</v>
      </c>
      <c r="D357" s="15">
        <v>4</v>
      </c>
      <c r="E357" s="15">
        <f t="shared" si="18"/>
        <v>11</v>
      </c>
      <c r="F357" s="15">
        <v>20</v>
      </c>
      <c r="G357" s="15"/>
      <c r="H357" s="15"/>
      <c r="I357" s="15"/>
      <c r="K357" t="s">
        <v>491</v>
      </c>
      <c r="L357" s="1" t="s">
        <v>48</v>
      </c>
      <c r="M357" s="2">
        <v>1</v>
      </c>
      <c r="N357" s="2">
        <v>0</v>
      </c>
      <c r="O357" s="2">
        <f aca="true" t="shared" si="22" ref="O357:O375">SUM(M357+N357)</f>
        <v>1</v>
      </c>
      <c r="P357" s="2">
        <v>0</v>
      </c>
      <c r="Q357" s="1"/>
      <c r="R357"/>
      <c r="S357"/>
    </row>
    <row r="358" spans="1:19" ht="12.75">
      <c r="A358" s="14" t="s">
        <v>484</v>
      </c>
      <c r="B358" s="19" t="s">
        <v>234</v>
      </c>
      <c r="C358" s="15">
        <v>12</v>
      </c>
      <c r="D358" s="15">
        <v>5</v>
      </c>
      <c r="E358" s="15">
        <f>SUM(C358+D358)</f>
        <v>17</v>
      </c>
      <c r="F358" s="15">
        <v>26</v>
      </c>
      <c r="G358" s="15"/>
      <c r="I358" s="15"/>
      <c r="K358" t="s">
        <v>488</v>
      </c>
      <c r="L358" s="1" t="s">
        <v>100</v>
      </c>
      <c r="M358" s="2">
        <v>1</v>
      </c>
      <c r="N358" s="2">
        <v>0</v>
      </c>
      <c r="O358" s="2">
        <f t="shared" si="22"/>
        <v>1</v>
      </c>
      <c r="P358" s="2">
        <v>2</v>
      </c>
      <c r="Q358" s="1"/>
      <c r="R358" s="1"/>
      <c r="S358" s="1"/>
    </row>
    <row r="359" spans="1:19" ht="12.75">
      <c r="A359" s="14" t="s">
        <v>495</v>
      </c>
      <c r="B359" s="22" t="s">
        <v>297</v>
      </c>
      <c r="C359" s="15">
        <v>0</v>
      </c>
      <c r="D359" s="15">
        <v>4</v>
      </c>
      <c r="E359" s="15">
        <f aca="true" t="shared" si="23" ref="E359:E366">SUM(C359:D359)</f>
        <v>4</v>
      </c>
      <c r="F359" s="15">
        <v>54</v>
      </c>
      <c r="G359" s="15" t="s">
        <v>249</v>
      </c>
      <c r="H359" s="15"/>
      <c r="I359" s="15"/>
      <c r="K359" t="s">
        <v>488</v>
      </c>
      <c r="L359" s="1" t="s">
        <v>101</v>
      </c>
      <c r="M359" s="2">
        <v>1</v>
      </c>
      <c r="N359" s="2">
        <v>0</v>
      </c>
      <c r="O359" s="2">
        <f t="shared" si="22"/>
        <v>1</v>
      </c>
      <c r="P359" s="2">
        <v>0</v>
      </c>
      <c r="Q359" s="1"/>
      <c r="R359" s="1"/>
      <c r="S359" s="1"/>
    </row>
    <row r="360" spans="1:19" ht="12.75">
      <c r="A360" s="14" t="s">
        <v>497</v>
      </c>
      <c r="B360" s="19" t="s">
        <v>420</v>
      </c>
      <c r="C360" s="15">
        <v>0</v>
      </c>
      <c r="D360" s="15">
        <v>2</v>
      </c>
      <c r="E360" s="15">
        <f t="shared" si="23"/>
        <v>2</v>
      </c>
      <c r="F360" s="15">
        <v>16</v>
      </c>
      <c r="G360" s="15"/>
      <c r="I360" s="15"/>
      <c r="K360" t="s">
        <v>491</v>
      </c>
      <c r="L360" s="1" t="s">
        <v>49</v>
      </c>
      <c r="M360" s="2">
        <v>4</v>
      </c>
      <c r="N360" s="2">
        <v>2</v>
      </c>
      <c r="O360" s="2">
        <f t="shared" si="22"/>
        <v>6</v>
      </c>
      <c r="P360" s="2">
        <v>2</v>
      </c>
      <c r="Q360" s="1"/>
      <c r="R360" s="1"/>
      <c r="S360" s="1"/>
    </row>
    <row r="361" spans="1:19" ht="12.75">
      <c r="A361" s="14" t="s">
        <v>496</v>
      </c>
      <c r="B361" s="22" t="s">
        <v>395</v>
      </c>
      <c r="C361" s="15">
        <v>15</v>
      </c>
      <c r="D361" s="15">
        <v>10</v>
      </c>
      <c r="E361" s="15">
        <f t="shared" si="23"/>
        <v>25</v>
      </c>
      <c r="F361" s="15">
        <v>10</v>
      </c>
      <c r="G361" s="15"/>
      <c r="I361" s="15"/>
      <c r="K361" t="s">
        <v>485</v>
      </c>
      <c r="L361" s="7" t="s">
        <v>130</v>
      </c>
      <c r="M361" s="2">
        <v>0</v>
      </c>
      <c r="N361" s="2">
        <v>0</v>
      </c>
      <c r="O361" s="2">
        <f t="shared" si="22"/>
        <v>0</v>
      </c>
      <c r="P361" s="2">
        <v>4</v>
      </c>
      <c r="Q361" s="1"/>
      <c r="R361" s="1"/>
      <c r="S361" s="1"/>
    </row>
    <row r="362" spans="1:19" ht="12.75">
      <c r="A362" s="14" t="s">
        <v>485</v>
      </c>
      <c r="B362" s="19" t="s">
        <v>347</v>
      </c>
      <c r="C362" s="15">
        <v>5</v>
      </c>
      <c r="D362" s="15">
        <v>3</v>
      </c>
      <c r="E362" s="15">
        <f t="shared" si="23"/>
        <v>8</v>
      </c>
      <c r="F362" s="15">
        <v>10</v>
      </c>
      <c r="G362" s="15"/>
      <c r="I362" s="15"/>
      <c r="K362" t="s">
        <v>485</v>
      </c>
      <c r="L362" s="7" t="s">
        <v>131</v>
      </c>
      <c r="M362" s="2">
        <v>1</v>
      </c>
      <c r="N362" s="2">
        <v>0</v>
      </c>
      <c r="O362" s="2">
        <f t="shared" si="22"/>
        <v>1</v>
      </c>
      <c r="P362" s="2">
        <v>0</v>
      </c>
      <c r="Q362" s="1"/>
      <c r="R362" s="1"/>
      <c r="S362" s="1"/>
    </row>
    <row r="363" spans="1:19" ht="12.75">
      <c r="A363" s="14" t="s">
        <v>495</v>
      </c>
      <c r="B363" s="22" t="s">
        <v>298</v>
      </c>
      <c r="C363" s="15">
        <v>3</v>
      </c>
      <c r="D363" s="15">
        <v>0</v>
      </c>
      <c r="E363" s="15">
        <f t="shared" si="23"/>
        <v>3</v>
      </c>
      <c r="F363" s="15">
        <v>16</v>
      </c>
      <c r="G363" s="15"/>
      <c r="H363" s="15"/>
      <c r="I363" s="15"/>
      <c r="K363" t="s">
        <v>491</v>
      </c>
      <c r="L363" s="1" t="s">
        <v>50</v>
      </c>
      <c r="M363" s="2">
        <v>2</v>
      </c>
      <c r="N363" s="2">
        <v>1</v>
      </c>
      <c r="O363" s="2">
        <f t="shared" si="22"/>
        <v>3</v>
      </c>
      <c r="P363" s="2">
        <v>12</v>
      </c>
      <c r="Q363" s="1"/>
      <c r="R363" s="1"/>
      <c r="S363" s="1"/>
    </row>
    <row r="364" spans="1:19" ht="12.75">
      <c r="A364" s="14" t="s">
        <v>492</v>
      </c>
      <c r="B364" s="19" t="s">
        <v>449</v>
      </c>
      <c r="C364" s="15">
        <v>4</v>
      </c>
      <c r="D364" s="15">
        <v>2</v>
      </c>
      <c r="E364" s="15">
        <f t="shared" si="23"/>
        <v>6</v>
      </c>
      <c r="F364" s="15">
        <v>16</v>
      </c>
      <c r="G364" s="15"/>
      <c r="I364" s="15"/>
      <c r="K364" t="s">
        <v>491</v>
      </c>
      <c r="L364" s="1" t="s">
        <v>51</v>
      </c>
      <c r="M364" s="2">
        <v>0</v>
      </c>
      <c r="N364" s="2">
        <v>1</v>
      </c>
      <c r="O364" s="2">
        <f t="shared" si="22"/>
        <v>1</v>
      </c>
      <c r="P364" s="2">
        <v>0</v>
      </c>
      <c r="Q364" s="1"/>
      <c r="R364" s="1"/>
      <c r="S364" s="1"/>
    </row>
    <row r="365" spans="1:19" ht="12.75">
      <c r="A365" s="14" t="s">
        <v>488</v>
      </c>
      <c r="B365" s="22" t="s">
        <v>320</v>
      </c>
      <c r="C365" s="15">
        <v>1</v>
      </c>
      <c r="D365" s="15">
        <v>0</v>
      </c>
      <c r="E365" s="15">
        <f t="shared" si="23"/>
        <v>1</v>
      </c>
      <c r="F365" s="15">
        <v>10</v>
      </c>
      <c r="G365" s="15"/>
      <c r="I365" s="15"/>
      <c r="K365" t="s">
        <v>488</v>
      </c>
      <c r="L365" s="1" t="s">
        <v>102</v>
      </c>
      <c r="M365" s="2">
        <v>3</v>
      </c>
      <c r="N365" s="2">
        <v>0</v>
      </c>
      <c r="O365" s="2">
        <f t="shared" si="22"/>
        <v>3</v>
      </c>
      <c r="P365" s="2">
        <v>8</v>
      </c>
      <c r="Q365" s="1"/>
      <c r="R365" s="1"/>
      <c r="S365" s="1"/>
    </row>
    <row r="366" spans="1:19" ht="12.75">
      <c r="A366" s="14" t="s">
        <v>497</v>
      </c>
      <c r="B366" s="22" t="s">
        <v>416</v>
      </c>
      <c r="C366" s="15">
        <v>4</v>
      </c>
      <c r="D366" s="15">
        <v>9</v>
      </c>
      <c r="E366" s="15">
        <f t="shared" si="23"/>
        <v>13</v>
      </c>
      <c r="F366" s="15">
        <v>14</v>
      </c>
      <c r="G366" s="15"/>
      <c r="I366" s="15"/>
      <c r="K366" t="s">
        <v>491</v>
      </c>
      <c r="L366" s="1" t="s">
        <v>52</v>
      </c>
      <c r="M366" s="2">
        <v>6</v>
      </c>
      <c r="N366" s="2">
        <v>2</v>
      </c>
      <c r="O366" s="2">
        <f t="shared" si="22"/>
        <v>8</v>
      </c>
      <c r="P366" s="2">
        <v>0</v>
      </c>
      <c r="Q366" s="1"/>
      <c r="R366" s="1"/>
      <c r="S366" s="1"/>
    </row>
    <row r="367" spans="1:19" ht="12.75">
      <c r="A367" s="14" t="s">
        <v>484</v>
      </c>
      <c r="B367" s="19" t="s">
        <v>235</v>
      </c>
      <c r="C367" s="15">
        <v>0</v>
      </c>
      <c r="D367" s="15">
        <v>1</v>
      </c>
      <c r="E367" s="15">
        <f>SUM(C367+D367)</f>
        <v>1</v>
      </c>
      <c r="F367" s="15">
        <v>0</v>
      </c>
      <c r="G367" s="15"/>
      <c r="I367" s="15"/>
      <c r="K367" t="s">
        <v>490</v>
      </c>
      <c r="L367" s="1" t="s">
        <v>181</v>
      </c>
      <c r="M367" s="2">
        <v>3</v>
      </c>
      <c r="N367" s="2">
        <v>3</v>
      </c>
      <c r="O367" s="2">
        <f t="shared" si="22"/>
        <v>6</v>
      </c>
      <c r="P367" s="2">
        <v>4</v>
      </c>
      <c r="Q367" s="1"/>
      <c r="R367" s="1"/>
      <c r="S367" s="1"/>
    </row>
    <row r="368" spans="1:19" ht="12.75">
      <c r="A368" s="14" t="s">
        <v>496</v>
      </c>
      <c r="B368" s="22" t="s">
        <v>396</v>
      </c>
      <c r="C368" s="15">
        <v>10</v>
      </c>
      <c r="D368" s="15">
        <v>9</v>
      </c>
      <c r="E368" s="15">
        <f aca="true" t="shared" si="24" ref="E368:E383">SUM(C368:D368)</f>
        <v>19</v>
      </c>
      <c r="F368" s="15">
        <v>29</v>
      </c>
      <c r="G368" s="15" t="s">
        <v>249</v>
      </c>
      <c r="I368" s="15"/>
      <c r="K368" t="s">
        <v>485</v>
      </c>
      <c r="L368" s="7" t="s">
        <v>132</v>
      </c>
      <c r="M368" s="2">
        <v>8</v>
      </c>
      <c r="N368" s="2">
        <v>2</v>
      </c>
      <c r="O368" s="2">
        <f t="shared" si="22"/>
        <v>10</v>
      </c>
      <c r="P368" s="2">
        <v>2</v>
      </c>
      <c r="Q368" s="1"/>
      <c r="R368" s="1"/>
      <c r="S368" s="1"/>
    </row>
    <row r="369" spans="1:19" ht="12.75">
      <c r="A369" s="14" t="s">
        <v>486</v>
      </c>
      <c r="B369" s="19" t="s">
        <v>373</v>
      </c>
      <c r="C369" s="15">
        <v>3</v>
      </c>
      <c r="D369" s="15">
        <v>1</v>
      </c>
      <c r="E369" s="15">
        <f t="shared" si="24"/>
        <v>4</v>
      </c>
      <c r="F369" s="15">
        <v>25</v>
      </c>
      <c r="G369" s="15" t="s">
        <v>249</v>
      </c>
      <c r="I369" s="15"/>
      <c r="K369" t="s">
        <v>490</v>
      </c>
      <c r="L369" s="1" t="s">
        <v>182</v>
      </c>
      <c r="M369" s="2">
        <v>0</v>
      </c>
      <c r="N369" s="2">
        <v>1</v>
      </c>
      <c r="O369" s="2">
        <f t="shared" si="22"/>
        <v>1</v>
      </c>
      <c r="P369" s="2">
        <v>0</v>
      </c>
      <c r="Q369" s="1"/>
      <c r="R369" s="1"/>
      <c r="S369" s="1"/>
    </row>
    <row r="370" spans="1:19" ht="12.75">
      <c r="A370" s="14" t="s">
        <v>496</v>
      </c>
      <c r="B370" s="22" t="s">
        <v>397</v>
      </c>
      <c r="C370" s="15">
        <v>6</v>
      </c>
      <c r="D370" s="15">
        <v>5</v>
      </c>
      <c r="E370" s="15">
        <f t="shared" si="24"/>
        <v>11</v>
      </c>
      <c r="F370" s="15">
        <v>6</v>
      </c>
      <c r="G370" s="15"/>
      <c r="I370" s="15"/>
      <c r="K370" t="s">
        <v>489</v>
      </c>
      <c r="L370" s="1" t="s">
        <v>199</v>
      </c>
      <c r="M370" s="2">
        <v>3</v>
      </c>
      <c r="N370" s="2">
        <v>0</v>
      </c>
      <c r="O370" s="2">
        <f t="shared" si="22"/>
        <v>3</v>
      </c>
      <c r="P370" s="2">
        <v>6</v>
      </c>
      <c r="Q370"/>
      <c r="R370" s="1"/>
      <c r="S370" s="1"/>
    </row>
    <row r="371" spans="1:19" ht="12.75">
      <c r="A371" s="14" t="s">
        <v>494</v>
      </c>
      <c r="B371" s="19" t="s">
        <v>267</v>
      </c>
      <c r="C371" s="15">
        <v>5</v>
      </c>
      <c r="D371" s="15">
        <v>3</v>
      </c>
      <c r="E371" s="15">
        <f t="shared" si="24"/>
        <v>8</v>
      </c>
      <c r="F371" s="15">
        <v>0</v>
      </c>
      <c r="G371" s="15"/>
      <c r="I371" s="15"/>
      <c r="K371" t="s">
        <v>485</v>
      </c>
      <c r="L371" s="7" t="s">
        <v>133</v>
      </c>
      <c r="M371" s="2">
        <v>6</v>
      </c>
      <c r="N371" s="2">
        <v>2</v>
      </c>
      <c r="O371" s="2">
        <f t="shared" si="22"/>
        <v>8</v>
      </c>
      <c r="P371" s="2">
        <v>2</v>
      </c>
      <c r="Q371" s="1"/>
      <c r="R371" s="1"/>
      <c r="S371" s="1"/>
    </row>
    <row r="372" spans="1:19" ht="12.75">
      <c r="A372" s="14" t="s">
        <v>496</v>
      </c>
      <c r="B372" s="19" t="s">
        <v>398</v>
      </c>
      <c r="C372" s="15">
        <v>2</v>
      </c>
      <c r="D372" s="15">
        <v>5</v>
      </c>
      <c r="E372" s="15">
        <f t="shared" si="24"/>
        <v>7</v>
      </c>
      <c r="F372" s="15">
        <v>23</v>
      </c>
      <c r="G372" s="15" t="s">
        <v>249</v>
      </c>
      <c r="I372" s="15"/>
      <c r="K372" t="s">
        <v>486</v>
      </c>
      <c r="L372" s="1" t="s">
        <v>152</v>
      </c>
      <c r="M372" s="2">
        <v>4</v>
      </c>
      <c r="N372" s="2">
        <v>0</v>
      </c>
      <c r="O372" s="2">
        <f t="shared" si="22"/>
        <v>4</v>
      </c>
      <c r="P372" s="2">
        <v>2</v>
      </c>
      <c r="Q372" s="1"/>
      <c r="R372" s="1"/>
      <c r="S372" s="1"/>
    </row>
    <row r="373" spans="1:19" ht="12.75">
      <c r="A373" s="14" t="s">
        <v>496</v>
      </c>
      <c r="B373" s="22" t="s">
        <v>399</v>
      </c>
      <c r="C373" s="15">
        <v>3</v>
      </c>
      <c r="D373" s="15">
        <v>6</v>
      </c>
      <c r="E373" s="15">
        <f t="shared" si="24"/>
        <v>9</v>
      </c>
      <c r="F373" s="15">
        <v>22</v>
      </c>
      <c r="G373" s="15"/>
      <c r="I373" s="15"/>
      <c r="K373" t="s">
        <v>488</v>
      </c>
      <c r="L373" s="1" t="s">
        <v>103</v>
      </c>
      <c r="M373" s="2">
        <v>1</v>
      </c>
      <c r="N373" s="2">
        <v>5</v>
      </c>
      <c r="O373" s="2">
        <f t="shared" si="22"/>
        <v>6</v>
      </c>
      <c r="P373" s="2">
        <v>2</v>
      </c>
      <c r="Q373" s="1"/>
      <c r="R373" s="1"/>
      <c r="S373"/>
    </row>
    <row r="374" spans="1:19" ht="12.75">
      <c r="A374" s="14" t="s">
        <v>497</v>
      </c>
      <c r="B374" s="19" t="s">
        <v>418</v>
      </c>
      <c r="C374" s="15">
        <v>0</v>
      </c>
      <c r="D374" s="15">
        <v>2</v>
      </c>
      <c r="E374" s="15">
        <f t="shared" si="24"/>
        <v>2</v>
      </c>
      <c r="F374" s="15">
        <v>2</v>
      </c>
      <c r="G374" s="15"/>
      <c r="K374" t="s">
        <v>488</v>
      </c>
      <c r="L374" s="1" t="s">
        <v>104</v>
      </c>
      <c r="M374" s="2">
        <v>0</v>
      </c>
      <c r="N374" s="2">
        <v>1</v>
      </c>
      <c r="O374" s="2">
        <f t="shared" si="22"/>
        <v>1</v>
      </c>
      <c r="P374" s="2">
        <v>0</v>
      </c>
      <c r="Q374" s="1"/>
      <c r="R374" s="1"/>
      <c r="S374"/>
    </row>
    <row r="375" spans="1:19" ht="12.75">
      <c r="A375" s="14" t="s">
        <v>494</v>
      </c>
      <c r="B375" s="19" t="s">
        <v>268</v>
      </c>
      <c r="C375" s="15">
        <v>0</v>
      </c>
      <c r="D375" s="15">
        <v>1</v>
      </c>
      <c r="E375" s="15">
        <f t="shared" si="24"/>
        <v>1</v>
      </c>
      <c r="F375" s="15">
        <v>34</v>
      </c>
      <c r="G375" s="15"/>
      <c r="K375" t="s">
        <v>489</v>
      </c>
      <c r="L375" s="1" t="s">
        <v>200</v>
      </c>
      <c r="M375" s="2">
        <v>22</v>
      </c>
      <c r="N375" s="2">
        <v>17</v>
      </c>
      <c r="O375" s="2">
        <f t="shared" si="22"/>
        <v>39</v>
      </c>
      <c r="P375" s="2">
        <v>4</v>
      </c>
      <c r="Q375"/>
      <c r="R375" s="1"/>
      <c r="S375"/>
    </row>
    <row r="376" spans="1:19" ht="12.75">
      <c r="A376" s="14" t="s">
        <v>494</v>
      </c>
      <c r="B376" s="19" t="s">
        <v>269</v>
      </c>
      <c r="C376" s="15">
        <v>3</v>
      </c>
      <c r="D376" s="15">
        <v>2</v>
      </c>
      <c r="E376" s="15">
        <f t="shared" si="24"/>
        <v>5</v>
      </c>
      <c r="F376" s="15">
        <v>18</v>
      </c>
      <c r="G376" s="15"/>
      <c r="K376" t="s">
        <v>484</v>
      </c>
      <c r="L376" s="1" t="s">
        <v>14</v>
      </c>
      <c r="M376" s="2">
        <v>12</v>
      </c>
      <c r="N376" s="2">
        <v>8</v>
      </c>
      <c r="O376" s="2">
        <v>20</v>
      </c>
      <c r="P376" s="2">
        <v>6</v>
      </c>
      <c r="Q376" s="1"/>
      <c r="R376"/>
      <c r="S376"/>
    </row>
    <row r="377" spans="1:19" ht="12.75">
      <c r="A377" s="14" t="s">
        <v>497</v>
      </c>
      <c r="B377" s="19" t="s">
        <v>421</v>
      </c>
      <c r="C377" s="15">
        <v>0</v>
      </c>
      <c r="D377" s="15">
        <v>0</v>
      </c>
      <c r="E377" s="15">
        <f t="shared" si="24"/>
        <v>0</v>
      </c>
      <c r="F377" s="15">
        <v>14</v>
      </c>
      <c r="G377" s="15" t="s">
        <v>422</v>
      </c>
      <c r="K377" t="s">
        <v>489</v>
      </c>
      <c r="L377" s="1" t="s">
        <v>201</v>
      </c>
      <c r="M377" s="2">
        <v>9</v>
      </c>
      <c r="N377" s="2">
        <v>11</v>
      </c>
      <c r="O377" s="2">
        <f>SUM(M377+N377)</f>
        <v>20</v>
      </c>
      <c r="P377" s="2">
        <v>4</v>
      </c>
      <c r="Q377"/>
      <c r="R377"/>
      <c r="S377"/>
    </row>
    <row r="378" spans="1:19" ht="12.75">
      <c r="A378" s="14" t="s">
        <v>485</v>
      </c>
      <c r="B378" s="19" t="s">
        <v>348</v>
      </c>
      <c r="C378" s="15">
        <v>2</v>
      </c>
      <c r="D378" s="15">
        <v>4</v>
      </c>
      <c r="E378" s="15">
        <f t="shared" si="24"/>
        <v>6</v>
      </c>
      <c r="F378" s="15">
        <v>10</v>
      </c>
      <c r="G378" s="15"/>
      <c r="K378" t="s">
        <v>488</v>
      </c>
      <c r="L378" s="1" t="s">
        <v>105</v>
      </c>
      <c r="M378" s="2">
        <v>9</v>
      </c>
      <c r="N378" s="2">
        <v>4</v>
      </c>
      <c r="O378" s="2">
        <f>SUM(M378+N378)</f>
        <v>13</v>
      </c>
      <c r="P378" s="2">
        <v>0</v>
      </c>
      <c r="Q378" s="1"/>
      <c r="R378"/>
      <c r="S378"/>
    </row>
    <row r="379" spans="1:19" ht="12.75">
      <c r="A379" s="14" t="s">
        <v>485</v>
      </c>
      <c r="B379" s="22" t="s">
        <v>349</v>
      </c>
      <c r="C379" s="15">
        <v>1</v>
      </c>
      <c r="D379" s="15">
        <v>1</v>
      </c>
      <c r="E379" s="15">
        <f t="shared" si="24"/>
        <v>2</v>
      </c>
      <c r="F379" s="15">
        <v>43</v>
      </c>
      <c r="G379" s="15" t="s">
        <v>249</v>
      </c>
      <c r="K379" t="s">
        <v>484</v>
      </c>
      <c r="L379" s="1" t="s">
        <v>15</v>
      </c>
      <c r="M379" s="2">
        <v>5</v>
      </c>
      <c r="N379" s="2">
        <v>1</v>
      </c>
      <c r="O379" s="2">
        <v>6</v>
      </c>
      <c r="P379" s="2">
        <v>6</v>
      </c>
      <c r="Q379" s="1"/>
      <c r="R379"/>
      <c r="S379"/>
    </row>
    <row r="380" spans="1:19" ht="12.75">
      <c r="A380" s="14" t="s">
        <v>494</v>
      </c>
      <c r="B380" s="19" t="s">
        <v>270</v>
      </c>
      <c r="C380" s="15">
        <v>11</v>
      </c>
      <c r="D380" s="15">
        <v>13</v>
      </c>
      <c r="E380" s="15">
        <f t="shared" si="24"/>
        <v>24</v>
      </c>
      <c r="F380" s="15">
        <v>23</v>
      </c>
      <c r="G380" s="15" t="s">
        <v>249</v>
      </c>
      <c r="K380" t="s">
        <v>487</v>
      </c>
      <c r="L380" s="1" t="s">
        <v>75</v>
      </c>
      <c r="M380" s="2">
        <v>2</v>
      </c>
      <c r="N380" s="2">
        <v>0</v>
      </c>
      <c r="O380" s="2">
        <f aca="true" t="shared" si="25" ref="O380:O385">SUM(M380+N380)</f>
        <v>2</v>
      </c>
      <c r="P380" s="2">
        <v>0</v>
      </c>
      <c r="Q380"/>
      <c r="R380"/>
      <c r="S380"/>
    </row>
    <row r="381" spans="1:19" ht="12.75">
      <c r="A381" s="14" t="s">
        <v>492</v>
      </c>
      <c r="B381" s="22" t="s">
        <v>461</v>
      </c>
      <c r="C381" s="15">
        <v>4</v>
      </c>
      <c r="D381" s="15">
        <v>4</v>
      </c>
      <c r="E381" s="15">
        <f t="shared" si="24"/>
        <v>8</v>
      </c>
      <c r="F381" s="15">
        <v>4</v>
      </c>
      <c r="G381" s="15"/>
      <c r="K381" t="s">
        <v>491</v>
      </c>
      <c r="L381" s="1" t="s">
        <v>53</v>
      </c>
      <c r="M381" s="2">
        <v>1</v>
      </c>
      <c r="N381" s="2">
        <v>3</v>
      </c>
      <c r="O381" s="2">
        <f t="shared" si="25"/>
        <v>4</v>
      </c>
      <c r="P381" s="2">
        <v>10</v>
      </c>
      <c r="Q381" s="1"/>
      <c r="R381"/>
      <c r="S381"/>
    </row>
    <row r="382" spans="1:19" ht="12.75">
      <c r="A382" s="14" t="s">
        <v>492</v>
      </c>
      <c r="B382" s="19" t="s">
        <v>458</v>
      </c>
      <c r="C382" s="15">
        <v>6</v>
      </c>
      <c r="D382" s="15">
        <v>2</v>
      </c>
      <c r="E382" s="15">
        <f t="shared" si="24"/>
        <v>8</v>
      </c>
      <c r="F382" s="15">
        <v>0</v>
      </c>
      <c r="G382" s="15"/>
      <c r="K382" t="s">
        <v>489</v>
      </c>
      <c r="L382" s="1" t="s">
        <v>202</v>
      </c>
      <c r="M382" s="2">
        <v>22</v>
      </c>
      <c r="N382" s="2">
        <v>13</v>
      </c>
      <c r="O382" s="2">
        <f t="shared" si="25"/>
        <v>35</v>
      </c>
      <c r="P382" s="2">
        <v>8</v>
      </c>
      <c r="Q382"/>
      <c r="R382"/>
      <c r="S382"/>
    </row>
    <row r="383" spans="1:19" ht="12.75">
      <c r="A383" s="14" t="s">
        <v>495</v>
      </c>
      <c r="B383" s="22" t="s">
        <v>299</v>
      </c>
      <c r="C383" s="15">
        <v>3</v>
      </c>
      <c r="D383" s="15">
        <v>3</v>
      </c>
      <c r="E383" s="15">
        <f t="shared" si="24"/>
        <v>6</v>
      </c>
      <c r="F383" s="15">
        <v>22</v>
      </c>
      <c r="G383" s="15"/>
      <c r="H383" s="15"/>
      <c r="K383" t="s">
        <v>491</v>
      </c>
      <c r="L383" s="1" t="s">
        <v>54</v>
      </c>
      <c r="M383" s="2">
        <v>8</v>
      </c>
      <c r="N383" s="2">
        <v>5</v>
      </c>
      <c r="O383" s="2">
        <f t="shared" si="25"/>
        <v>13</v>
      </c>
      <c r="P383" s="2">
        <v>4</v>
      </c>
      <c r="Q383" s="1"/>
      <c r="R383"/>
      <c r="S383"/>
    </row>
    <row r="384" spans="1:19" ht="12.75">
      <c r="A384" s="14" t="s">
        <v>484</v>
      </c>
      <c r="B384" s="22" t="s">
        <v>236</v>
      </c>
      <c r="C384" s="15">
        <v>6</v>
      </c>
      <c r="D384" s="15">
        <v>6</v>
      </c>
      <c r="E384" s="15">
        <f>SUM(C384+D384)</f>
        <v>12</v>
      </c>
      <c r="F384" s="15">
        <v>36</v>
      </c>
      <c r="G384" s="15"/>
      <c r="K384" t="s">
        <v>486</v>
      </c>
      <c r="L384" s="1" t="s">
        <v>153</v>
      </c>
      <c r="M384" s="2">
        <v>0</v>
      </c>
      <c r="N384" s="2">
        <v>1</v>
      </c>
      <c r="O384" s="2">
        <f t="shared" si="25"/>
        <v>1</v>
      </c>
      <c r="P384" s="2">
        <v>0</v>
      </c>
      <c r="Q384" s="1"/>
      <c r="R384"/>
      <c r="S384"/>
    </row>
    <row r="385" spans="1:19" ht="12.75">
      <c r="A385" s="14" t="s">
        <v>492</v>
      </c>
      <c r="B385" s="22" t="s">
        <v>451</v>
      </c>
      <c r="C385" s="15">
        <v>6</v>
      </c>
      <c r="D385" s="15">
        <v>2</v>
      </c>
      <c r="E385" s="15">
        <f aca="true" t="shared" si="26" ref="E385:E390">SUM(C385:D385)</f>
        <v>8</v>
      </c>
      <c r="F385" s="15">
        <v>6</v>
      </c>
      <c r="G385" s="15"/>
      <c r="K385" t="s">
        <v>489</v>
      </c>
      <c r="L385" s="1" t="s">
        <v>203</v>
      </c>
      <c r="M385" s="2">
        <v>1</v>
      </c>
      <c r="N385" s="2">
        <v>6</v>
      </c>
      <c r="O385" s="2">
        <f t="shared" si="25"/>
        <v>7</v>
      </c>
      <c r="P385" s="2">
        <v>0</v>
      </c>
      <c r="Q385"/>
      <c r="R385"/>
      <c r="S385"/>
    </row>
    <row r="386" spans="1:19" ht="12.75">
      <c r="A386" s="14" t="s">
        <v>495</v>
      </c>
      <c r="B386" s="22" t="s">
        <v>300</v>
      </c>
      <c r="C386" s="15">
        <v>7</v>
      </c>
      <c r="D386" s="15">
        <v>1</v>
      </c>
      <c r="E386" s="15">
        <f t="shared" si="26"/>
        <v>8</v>
      </c>
      <c r="F386" s="15">
        <v>22</v>
      </c>
      <c r="G386" s="15"/>
      <c r="H386" s="15"/>
      <c r="K386" t="s">
        <v>484</v>
      </c>
      <c r="L386" s="1" t="s">
        <v>16</v>
      </c>
      <c r="M386" s="2">
        <v>2</v>
      </c>
      <c r="N386" s="2">
        <v>10</v>
      </c>
      <c r="O386" s="2">
        <v>12</v>
      </c>
      <c r="P386" s="2">
        <v>10</v>
      </c>
      <c r="Q386" s="1"/>
      <c r="R386"/>
      <c r="S386"/>
    </row>
    <row r="387" spans="1:19" ht="12.75">
      <c r="A387" s="14" t="s">
        <v>497</v>
      </c>
      <c r="B387" s="22" t="s">
        <v>419</v>
      </c>
      <c r="C387" s="15">
        <v>1</v>
      </c>
      <c r="D387" s="15">
        <v>4</v>
      </c>
      <c r="E387" s="15">
        <f t="shared" si="26"/>
        <v>5</v>
      </c>
      <c r="F387" s="15">
        <v>31</v>
      </c>
      <c r="G387" s="15"/>
      <c r="K387" t="s">
        <v>491</v>
      </c>
      <c r="L387" s="1" t="s">
        <v>55</v>
      </c>
      <c r="M387" s="2">
        <v>4</v>
      </c>
      <c r="N387" s="2">
        <v>1</v>
      </c>
      <c r="O387" s="2">
        <f aca="true" t="shared" si="27" ref="O387:O396">SUM(M387+N387)</f>
        <v>5</v>
      </c>
      <c r="P387" s="2">
        <v>0</v>
      </c>
      <c r="Q387" s="1"/>
      <c r="R387"/>
      <c r="S387"/>
    </row>
    <row r="388" spans="1:19" ht="12.75">
      <c r="A388" s="14" t="s">
        <v>485</v>
      </c>
      <c r="B388" s="22" t="s">
        <v>350</v>
      </c>
      <c r="C388" s="15">
        <v>6</v>
      </c>
      <c r="D388" s="15">
        <v>1</v>
      </c>
      <c r="E388" s="15">
        <f t="shared" si="26"/>
        <v>7</v>
      </c>
      <c r="F388" s="15">
        <v>20</v>
      </c>
      <c r="G388" s="15"/>
      <c r="K388" t="s">
        <v>489</v>
      </c>
      <c r="L388" s="1" t="s">
        <v>204</v>
      </c>
      <c r="M388" s="2">
        <v>35</v>
      </c>
      <c r="N388" s="2">
        <v>24</v>
      </c>
      <c r="O388" s="2">
        <f t="shared" si="27"/>
        <v>59</v>
      </c>
      <c r="P388" s="2">
        <v>4</v>
      </c>
      <c r="Q388"/>
      <c r="R388"/>
      <c r="S388"/>
    </row>
    <row r="389" spans="1:19" ht="12.75">
      <c r="A389" s="14" t="s">
        <v>486</v>
      </c>
      <c r="B389" s="22" t="s">
        <v>374</v>
      </c>
      <c r="C389" s="15">
        <v>3</v>
      </c>
      <c r="D389" s="15">
        <v>2</v>
      </c>
      <c r="E389" s="15">
        <f t="shared" si="26"/>
        <v>5</v>
      </c>
      <c r="F389" s="15">
        <v>6</v>
      </c>
      <c r="G389" s="15"/>
      <c r="K389" t="s">
        <v>488</v>
      </c>
      <c r="L389" s="1" t="s">
        <v>106</v>
      </c>
      <c r="M389" s="2">
        <v>0</v>
      </c>
      <c r="N389" s="2">
        <v>1</v>
      </c>
      <c r="O389" s="2">
        <f t="shared" si="27"/>
        <v>1</v>
      </c>
      <c r="P389" s="2">
        <v>0</v>
      </c>
      <c r="Q389" s="1"/>
      <c r="R389"/>
      <c r="S389"/>
    </row>
    <row r="390" spans="1:19" ht="12.75">
      <c r="A390" s="14" t="s">
        <v>497</v>
      </c>
      <c r="B390" s="19" t="s">
        <v>433</v>
      </c>
      <c r="C390" s="15">
        <v>1</v>
      </c>
      <c r="D390" s="15">
        <v>0</v>
      </c>
      <c r="E390" s="15">
        <f t="shared" si="26"/>
        <v>1</v>
      </c>
      <c r="F390" s="15">
        <v>2</v>
      </c>
      <c r="G390" s="15"/>
      <c r="K390" t="s">
        <v>488</v>
      </c>
      <c r="L390" s="1" t="s">
        <v>107</v>
      </c>
      <c r="M390" s="2">
        <v>9</v>
      </c>
      <c r="N390" s="2">
        <v>1</v>
      </c>
      <c r="O390" s="2">
        <f t="shared" si="27"/>
        <v>10</v>
      </c>
      <c r="P390" s="2">
        <v>20</v>
      </c>
      <c r="Q390" s="1"/>
      <c r="R390"/>
      <c r="S390"/>
    </row>
    <row r="391" spans="1:19" ht="12.75">
      <c r="A391" s="14" t="s">
        <v>484</v>
      </c>
      <c r="B391" s="19" t="s">
        <v>237</v>
      </c>
      <c r="C391" s="15">
        <v>2</v>
      </c>
      <c r="D391" s="15">
        <v>4</v>
      </c>
      <c r="E391" s="15">
        <f>SUM(C391+D391)</f>
        <v>6</v>
      </c>
      <c r="F391" s="15">
        <v>8</v>
      </c>
      <c r="G391" s="15"/>
      <c r="K391" t="s">
        <v>486</v>
      </c>
      <c r="L391" s="1" t="s">
        <v>154</v>
      </c>
      <c r="M391" s="2">
        <v>0</v>
      </c>
      <c r="N391" s="2">
        <v>0</v>
      </c>
      <c r="O391" s="2">
        <f t="shared" si="27"/>
        <v>0</v>
      </c>
      <c r="P391" s="2">
        <v>2</v>
      </c>
      <c r="Q391" s="1"/>
      <c r="R391"/>
      <c r="S391"/>
    </row>
    <row r="392" spans="1:19" ht="12.75">
      <c r="A392" s="14" t="s">
        <v>486</v>
      </c>
      <c r="B392" s="22" t="s">
        <v>375</v>
      </c>
      <c r="C392" s="15">
        <v>2</v>
      </c>
      <c r="D392" s="15">
        <v>4</v>
      </c>
      <c r="E392" s="15">
        <f>SUM(C392:D392)</f>
        <v>6</v>
      </c>
      <c r="F392" s="15">
        <v>54</v>
      </c>
      <c r="G392" s="15"/>
      <c r="K392" t="s">
        <v>487</v>
      </c>
      <c r="L392" s="1" t="s">
        <v>76</v>
      </c>
      <c r="M392" s="2">
        <v>0</v>
      </c>
      <c r="N392" s="2">
        <v>0</v>
      </c>
      <c r="O392" s="2">
        <f t="shared" si="27"/>
        <v>0</v>
      </c>
      <c r="P392" s="2">
        <v>6</v>
      </c>
      <c r="Q392"/>
      <c r="R392"/>
      <c r="S392"/>
    </row>
    <row r="393" spans="1:19" ht="12.75">
      <c r="A393" s="14" t="s">
        <v>492</v>
      </c>
      <c r="B393" s="22" t="s">
        <v>452</v>
      </c>
      <c r="C393" s="15">
        <v>17</v>
      </c>
      <c r="D393" s="15">
        <v>5</v>
      </c>
      <c r="E393" s="15">
        <f>SUM(C393:D393)</f>
        <v>22</v>
      </c>
      <c r="F393" s="15">
        <v>9</v>
      </c>
      <c r="G393" s="15" t="s">
        <v>249</v>
      </c>
      <c r="K393" t="s">
        <v>487</v>
      </c>
      <c r="L393" s="1" t="s">
        <v>77</v>
      </c>
      <c r="M393" s="2">
        <v>0</v>
      </c>
      <c r="N393" s="2">
        <v>0</v>
      </c>
      <c r="O393" s="2">
        <f t="shared" si="27"/>
        <v>0</v>
      </c>
      <c r="P393" s="2">
        <v>0</v>
      </c>
      <c r="Q393"/>
      <c r="R393" s="1"/>
      <c r="S393" s="1"/>
    </row>
    <row r="394" spans="1:19" ht="12.75">
      <c r="A394" s="14" t="s">
        <v>486</v>
      </c>
      <c r="B394" s="19" t="s">
        <v>376</v>
      </c>
      <c r="C394" s="15">
        <v>1</v>
      </c>
      <c r="D394" s="15">
        <v>0</v>
      </c>
      <c r="E394" s="15">
        <f>SUM(C394:D394)</f>
        <v>1</v>
      </c>
      <c r="F394" s="15">
        <v>26</v>
      </c>
      <c r="G394" s="15"/>
      <c r="K394" t="s">
        <v>488</v>
      </c>
      <c r="L394" s="1" t="s">
        <v>108</v>
      </c>
      <c r="M394" s="2">
        <v>0</v>
      </c>
      <c r="N394" s="2">
        <v>1</v>
      </c>
      <c r="O394" s="2">
        <f t="shared" si="27"/>
        <v>1</v>
      </c>
      <c r="P394" s="2">
        <v>0</v>
      </c>
      <c r="Q394" s="1"/>
      <c r="R394" s="1"/>
      <c r="S394" s="1"/>
    </row>
    <row r="395" spans="1:19" ht="12.75">
      <c r="A395" s="14" t="s">
        <v>497</v>
      </c>
      <c r="B395" s="22" t="s">
        <v>436</v>
      </c>
      <c r="C395" s="15">
        <v>0</v>
      </c>
      <c r="D395" s="15">
        <v>0</v>
      </c>
      <c r="E395" s="15">
        <f>SUM(C395:D395)</f>
        <v>0</v>
      </c>
      <c r="F395" s="15">
        <v>2</v>
      </c>
      <c r="G395" s="15"/>
      <c r="K395" t="s">
        <v>490</v>
      </c>
      <c r="L395" s="1" t="s">
        <v>183</v>
      </c>
      <c r="M395" s="2">
        <v>0</v>
      </c>
      <c r="N395" s="2">
        <v>0</v>
      </c>
      <c r="O395" s="2">
        <f t="shared" si="27"/>
        <v>0</v>
      </c>
      <c r="P395" s="2">
        <v>0</v>
      </c>
      <c r="Q395" s="1"/>
      <c r="R395" s="1"/>
      <c r="S395" s="1"/>
    </row>
    <row r="396" spans="1:19" ht="12.75">
      <c r="A396" s="14" t="s">
        <v>488</v>
      </c>
      <c r="B396" s="19" t="s">
        <v>321</v>
      </c>
      <c r="C396" s="15">
        <v>18</v>
      </c>
      <c r="D396" s="15">
        <v>18</v>
      </c>
      <c r="E396" s="15">
        <f>SUM(C396:D396)</f>
        <v>36</v>
      </c>
      <c r="F396" s="15">
        <v>68</v>
      </c>
      <c r="G396" s="15"/>
      <c r="K396" t="s">
        <v>489</v>
      </c>
      <c r="L396" s="1" t="s">
        <v>205</v>
      </c>
      <c r="M396" s="2">
        <v>1</v>
      </c>
      <c r="N396" s="2">
        <v>7</v>
      </c>
      <c r="O396" s="2">
        <f t="shared" si="27"/>
        <v>8</v>
      </c>
      <c r="P396" s="2">
        <v>4</v>
      </c>
      <c r="Q396"/>
      <c r="R396" s="1"/>
      <c r="S396" s="1"/>
    </row>
    <row r="397" spans="1:19" ht="12.75">
      <c r="A397" s="14" t="s">
        <v>484</v>
      </c>
      <c r="B397" s="22" t="s">
        <v>238</v>
      </c>
      <c r="C397" s="15">
        <v>6</v>
      </c>
      <c r="D397" s="15">
        <v>8</v>
      </c>
      <c r="E397" s="15">
        <f>SUM(C397+D397)</f>
        <v>14</v>
      </c>
      <c r="F397" s="15">
        <v>4</v>
      </c>
      <c r="G397" s="15"/>
      <c r="K397" t="s">
        <v>484</v>
      </c>
      <c r="L397" s="1" t="s">
        <v>17</v>
      </c>
      <c r="M397" s="2">
        <v>11</v>
      </c>
      <c r="N397" s="2">
        <v>3</v>
      </c>
      <c r="O397" s="2">
        <v>14</v>
      </c>
      <c r="P397" s="2">
        <v>19</v>
      </c>
      <c r="Q397" s="1" t="s">
        <v>18</v>
      </c>
      <c r="R397" s="1"/>
      <c r="S397" s="1"/>
    </row>
    <row r="398" spans="1:19" ht="12.75">
      <c r="A398" s="14" t="s">
        <v>486</v>
      </c>
      <c r="B398" s="22" t="s">
        <v>377</v>
      </c>
      <c r="C398" s="15">
        <v>5</v>
      </c>
      <c r="D398" s="15">
        <v>1</v>
      </c>
      <c r="E398" s="15">
        <f aca="true" t="shared" si="28" ref="E398:E408">SUM(C398:D398)</f>
        <v>6</v>
      </c>
      <c r="F398" s="15">
        <v>44</v>
      </c>
      <c r="G398" s="15"/>
      <c r="K398" t="s">
        <v>487</v>
      </c>
      <c r="L398" s="1" t="s">
        <v>78</v>
      </c>
      <c r="M398" s="2">
        <v>0</v>
      </c>
      <c r="N398" s="2">
        <v>0</v>
      </c>
      <c r="O398" s="2">
        <f>SUM(M398+N398)</f>
        <v>0</v>
      </c>
      <c r="P398" s="2">
        <v>4</v>
      </c>
      <c r="Q398"/>
      <c r="R398" s="1"/>
      <c r="S398" s="1"/>
    </row>
    <row r="399" spans="1:19" ht="12.75">
      <c r="A399" s="14" t="s">
        <v>497</v>
      </c>
      <c r="B399" s="19" t="s">
        <v>426</v>
      </c>
      <c r="C399" s="15">
        <v>4</v>
      </c>
      <c r="D399" s="15">
        <v>0</v>
      </c>
      <c r="E399" s="15">
        <f t="shared" si="28"/>
        <v>4</v>
      </c>
      <c r="F399" s="15">
        <v>6</v>
      </c>
      <c r="G399" s="15"/>
      <c r="K399" t="s">
        <v>485</v>
      </c>
      <c r="L399" s="7" t="s">
        <v>134</v>
      </c>
      <c r="M399" s="2">
        <v>0</v>
      </c>
      <c r="N399" s="2">
        <v>1</v>
      </c>
      <c r="O399" s="2">
        <f>SUM(M399+N399)</f>
        <v>1</v>
      </c>
      <c r="P399" s="2">
        <v>18</v>
      </c>
      <c r="Q399" s="1"/>
      <c r="R399" s="1"/>
      <c r="S399" s="1"/>
    </row>
    <row r="400" spans="1:19" ht="12.75">
      <c r="A400" s="14" t="s">
        <v>486</v>
      </c>
      <c r="B400" s="19" t="s">
        <v>378</v>
      </c>
      <c r="C400" s="15">
        <v>1</v>
      </c>
      <c r="D400" s="15">
        <v>5</v>
      </c>
      <c r="E400" s="15">
        <f t="shared" si="28"/>
        <v>6</v>
      </c>
      <c r="F400" s="15">
        <v>4</v>
      </c>
      <c r="G400" s="15"/>
      <c r="K400" t="s">
        <v>488</v>
      </c>
      <c r="L400" s="1" t="s">
        <v>109</v>
      </c>
      <c r="M400" s="2">
        <v>7</v>
      </c>
      <c r="N400" s="2">
        <v>5</v>
      </c>
      <c r="O400" s="2">
        <f>SUM(M400+N400)</f>
        <v>12</v>
      </c>
      <c r="P400" s="2">
        <v>2</v>
      </c>
      <c r="Q400" s="1"/>
      <c r="R400" s="1"/>
      <c r="S400" s="1"/>
    </row>
    <row r="401" spans="1:19" ht="12.75">
      <c r="A401" s="14" t="s">
        <v>497</v>
      </c>
      <c r="B401" s="22" t="s">
        <v>435</v>
      </c>
      <c r="C401" s="15">
        <v>1</v>
      </c>
      <c r="D401" s="15">
        <v>0</v>
      </c>
      <c r="E401" s="15">
        <f t="shared" si="28"/>
        <v>1</v>
      </c>
      <c r="F401" s="15">
        <v>2</v>
      </c>
      <c r="G401" s="15"/>
      <c r="K401" t="s">
        <v>486</v>
      </c>
      <c r="L401" s="1" t="s">
        <v>155</v>
      </c>
      <c r="M401" s="2">
        <v>3</v>
      </c>
      <c r="N401" s="2">
        <v>4</v>
      </c>
      <c r="O401" s="2">
        <f>SUM(M401+N401)</f>
        <v>7</v>
      </c>
      <c r="P401" s="2">
        <v>2</v>
      </c>
      <c r="Q401" s="1"/>
      <c r="R401" s="1"/>
      <c r="S401" s="1"/>
    </row>
    <row r="402" spans="1:19" ht="12.75">
      <c r="A402" s="14" t="s">
        <v>494</v>
      </c>
      <c r="B402" s="22" t="s">
        <v>271</v>
      </c>
      <c r="C402" s="15">
        <v>13</v>
      </c>
      <c r="D402" s="15">
        <v>9</v>
      </c>
      <c r="E402" s="15">
        <f t="shared" si="28"/>
        <v>22</v>
      </c>
      <c r="F402" s="15">
        <v>16</v>
      </c>
      <c r="G402" s="15"/>
      <c r="K402" t="s">
        <v>488</v>
      </c>
      <c r="L402" s="1" t="s">
        <v>110</v>
      </c>
      <c r="M402" s="2">
        <v>3</v>
      </c>
      <c r="N402" s="2">
        <v>2</v>
      </c>
      <c r="O402" s="2">
        <f>SUM(M402+N402)</f>
        <v>5</v>
      </c>
      <c r="P402" s="2">
        <v>2</v>
      </c>
      <c r="Q402" s="1"/>
      <c r="R402" s="1"/>
      <c r="S402" s="1"/>
    </row>
    <row r="403" spans="1:19" ht="12.75">
      <c r="A403" s="14" t="s">
        <v>497</v>
      </c>
      <c r="B403" s="22" t="s">
        <v>425</v>
      </c>
      <c r="C403" s="15">
        <v>1</v>
      </c>
      <c r="D403" s="15">
        <v>1</v>
      </c>
      <c r="E403" s="15">
        <f t="shared" si="28"/>
        <v>2</v>
      </c>
      <c r="F403" s="15">
        <v>2</v>
      </c>
      <c r="G403" s="15"/>
      <c r="K403" t="s">
        <v>484</v>
      </c>
      <c r="L403" s="1" t="s">
        <v>19</v>
      </c>
      <c r="M403" s="2">
        <v>0</v>
      </c>
      <c r="N403" s="2">
        <v>1</v>
      </c>
      <c r="O403" s="2">
        <v>1</v>
      </c>
      <c r="P403" s="2">
        <v>0</v>
      </c>
      <c r="Q403" s="1"/>
      <c r="R403" s="1"/>
      <c r="S403" s="1"/>
    </row>
    <row r="404" spans="1:19" ht="12.75">
      <c r="A404" s="14" t="s">
        <v>494</v>
      </c>
      <c r="B404" s="19" t="s">
        <v>272</v>
      </c>
      <c r="C404" s="15">
        <v>29</v>
      </c>
      <c r="D404" s="15">
        <v>13</v>
      </c>
      <c r="E404" s="15">
        <f t="shared" si="28"/>
        <v>42</v>
      </c>
      <c r="F404" s="15">
        <v>16</v>
      </c>
      <c r="G404" s="15"/>
      <c r="K404" t="s">
        <v>485</v>
      </c>
      <c r="L404" s="7" t="s">
        <v>135</v>
      </c>
      <c r="M404" s="2">
        <v>1</v>
      </c>
      <c r="N404" s="2">
        <v>3</v>
      </c>
      <c r="O404" s="2">
        <f>SUM(M404+N404)</f>
        <v>4</v>
      </c>
      <c r="P404" s="2">
        <v>18</v>
      </c>
      <c r="Q404" s="1"/>
      <c r="R404" s="1"/>
      <c r="S404" s="1"/>
    </row>
    <row r="405" spans="1:19" ht="12.75">
      <c r="A405" s="14" t="s">
        <v>488</v>
      </c>
      <c r="B405" s="19" t="s">
        <v>322</v>
      </c>
      <c r="C405" s="15">
        <v>14</v>
      </c>
      <c r="D405" s="15">
        <v>18</v>
      </c>
      <c r="E405" s="15">
        <f t="shared" si="28"/>
        <v>32</v>
      </c>
      <c r="F405" s="15">
        <v>28</v>
      </c>
      <c r="G405" s="15"/>
      <c r="K405" t="s">
        <v>491</v>
      </c>
      <c r="L405" s="1" t="s">
        <v>56</v>
      </c>
      <c r="M405" s="2">
        <v>5</v>
      </c>
      <c r="N405" s="2">
        <v>5</v>
      </c>
      <c r="O405" s="2">
        <f>SUM(M405+N405)</f>
        <v>10</v>
      </c>
      <c r="P405" s="2">
        <v>2</v>
      </c>
      <c r="Q405" s="1"/>
      <c r="R405" s="1"/>
      <c r="S405" s="1"/>
    </row>
    <row r="406" spans="1:19" ht="12.75">
      <c r="A406" s="14" t="s">
        <v>496</v>
      </c>
      <c r="B406" s="19" t="s">
        <v>400</v>
      </c>
      <c r="C406" s="15">
        <v>0</v>
      </c>
      <c r="D406" s="15">
        <v>4</v>
      </c>
      <c r="E406" s="15">
        <f t="shared" si="28"/>
        <v>4</v>
      </c>
      <c r="F406" s="15">
        <v>6</v>
      </c>
      <c r="G406" s="15"/>
      <c r="K406" t="s">
        <v>484</v>
      </c>
      <c r="L406" s="1" t="s">
        <v>20</v>
      </c>
      <c r="M406" s="2">
        <v>3</v>
      </c>
      <c r="N406" s="2">
        <v>4</v>
      </c>
      <c r="O406" s="2">
        <v>7</v>
      </c>
      <c r="P406" s="2">
        <v>8</v>
      </c>
      <c r="Q406" s="1"/>
      <c r="R406" s="1"/>
      <c r="S406" s="1"/>
    </row>
    <row r="407" spans="1:19" ht="12.75">
      <c r="A407" s="14" t="s">
        <v>486</v>
      </c>
      <c r="B407" s="22" t="s">
        <v>379</v>
      </c>
      <c r="C407" s="15">
        <v>0</v>
      </c>
      <c r="D407" s="15">
        <v>0</v>
      </c>
      <c r="E407" s="15">
        <f t="shared" si="28"/>
        <v>0</v>
      </c>
      <c r="F407" s="15">
        <v>2</v>
      </c>
      <c r="G407" s="15"/>
      <c r="K407" t="s">
        <v>492</v>
      </c>
      <c r="L407" s="1" t="s">
        <v>219</v>
      </c>
      <c r="M407" s="2">
        <v>6</v>
      </c>
      <c r="N407" s="2">
        <v>7</v>
      </c>
      <c r="O407" s="2">
        <f>SUM(M407+N407)</f>
        <v>13</v>
      </c>
      <c r="P407" s="2">
        <v>2</v>
      </c>
      <c r="Q407" s="1"/>
      <c r="R407" s="1"/>
      <c r="S407" s="1"/>
    </row>
    <row r="408" spans="1:19" ht="12.75">
      <c r="A408" s="14" t="s">
        <v>488</v>
      </c>
      <c r="B408" s="19" t="s">
        <v>323</v>
      </c>
      <c r="C408" s="15">
        <v>14</v>
      </c>
      <c r="D408" s="15">
        <v>7</v>
      </c>
      <c r="E408" s="15">
        <f t="shared" si="28"/>
        <v>21</v>
      </c>
      <c r="F408" s="15">
        <v>32</v>
      </c>
      <c r="G408" s="15"/>
      <c r="K408" t="s">
        <v>487</v>
      </c>
      <c r="L408" s="1" t="s">
        <v>79</v>
      </c>
      <c r="M408" s="2">
        <v>0</v>
      </c>
      <c r="N408" s="2">
        <v>1</v>
      </c>
      <c r="O408" s="2">
        <f>SUM(M408+N408)</f>
        <v>1</v>
      </c>
      <c r="P408" s="2">
        <v>4</v>
      </c>
      <c r="Q408"/>
      <c r="R408" s="1"/>
      <c r="S408" s="1"/>
    </row>
    <row r="409" spans="1:19" ht="12.75">
      <c r="A409" s="14" t="s">
        <v>484</v>
      </c>
      <c r="B409" s="19" t="s">
        <v>239</v>
      </c>
      <c r="C409" s="15">
        <v>1</v>
      </c>
      <c r="D409" s="15">
        <v>5</v>
      </c>
      <c r="E409" s="15">
        <f>SUM(C409+D409)</f>
        <v>6</v>
      </c>
      <c r="F409" s="15">
        <v>6</v>
      </c>
      <c r="G409" s="15"/>
      <c r="K409" t="s">
        <v>491</v>
      </c>
      <c r="L409" s="1" t="s">
        <v>57</v>
      </c>
      <c r="M409" s="2">
        <v>2</v>
      </c>
      <c r="N409" s="2">
        <v>0</v>
      </c>
      <c r="O409" s="2">
        <f>SUM(M409+N409)</f>
        <v>2</v>
      </c>
      <c r="P409" s="2">
        <v>0</v>
      </c>
      <c r="Q409" s="1"/>
      <c r="R409" s="1"/>
      <c r="S409" s="1"/>
    </row>
    <row r="410" spans="1:19" ht="12.75">
      <c r="A410" s="14" t="s">
        <v>486</v>
      </c>
      <c r="B410" s="22" t="s">
        <v>380</v>
      </c>
      <c r="C410" s="15">
        <v>0</v>
      </c>
      <c r="D410" s="15">
        <v>0</v>
      </c>
      <c r="E410" s="15">
        <f>SUM(C410:D410)</f>
        <v>0</v>
      </c>
      <c r="F410" s="15">
        <v>6</v>
      </c>
      <c r="G410" s="15"/>
      <c r="K410" t="s">
        <v>486</v>
      </c>
      <c r="L410" s="1" t="s">
        <v>156</v>
      </c>
      <c r="M410" s="2">
        <v>2</v>
      </c>
      <c r="N410" s="2">
        <v>4</v>
      </c>
      <c r="O410" s="2">
        <f>SUM(M410+N410)</f>
        <v>6</v>
      </c>
      <c r="P410" s="2">
        <v>2</v>
      </c>
      <c r="Q410" s="1"/>
      <c r="R410" s="1"/>
      <c r="S410" s="1"/>
    </row>
    <row r="411" spans="1:19" ht="12.75">
      <c r="A411" s="14" t="s">
        <v>497</v>
      </c>
      <c r="B411" s="22" t="s">
        <v>431</v>
      </c>
      <c r="C411" s="15">
        <v>5</v>
      </c>
      <c r="D411" s="15">
        <v>1</v>
      </c>
      <c r="E411" s="15">
        <f>SUM(C411:D411)</f>
        <v>6</v>
      </c>
      <c r="F411" s="15">
        <v>41</v>
      </c>
      <c r="G411" s="15" t="s">
        <v>249</v>
      </c>
      <c r="K411" t="s">
        <v>484</v>
      </c>
      <c r="L411" s="1" t="s">
        <v>21</v>
      </c>
      <c r="M411" s="2">
        <v>2</v>
      </c>
      <c r="N411" s="2">
        <v>0</v>
      </c>
      <c r="O411" s="2">
        <v>2</v>
      </c>
      <c r="P411" s="2">
        <v>0</v>
      </c>
      <c r="Q411" s="1"/>
      <c r="R411" s="1"/>
      <c r="S411" s="1"/>
    </row>
    <row r="412" spans="1:19" ht="12.75">
      <c r="A412" s="14" t="s">
        <v>495</v>
      </c>
      <c r="B412" s="19" t="s">
        <v>301</v>
      </c>
      <c r="C412" s="15">
        <v>2</v>
      </c>
      <c r="D412" s="15">
        <v>3</v>
      </c>
      <c r="E412" s="15">
        <f>SUM(C412:D412)</f>
        <v>5</v>
      </c>
      <c r="F412" s="15">
        <v>29</v>
      </c>
      <c r="G412" s="15"/>
      <c r="H412" s="15"/>
      <c r="K412" t="s">
        <v>487</v>
      </c>
      <c r="L412" s="1" t="s">
        <v>80</v>
      </c>
      <c r="M412" s="2">
        <v>0</v>
      </c>
      <c r="N412" s="2">
        <v>0</v>
      </c>
      <c r="O412" s="2">
        <f>SUM(M412+N412)</f>
        <v>0</v>
      </c>
      <c r="P412" s="2">
        <v>0</v>
      </c>
      <c r="Q412"/>
      <c r="R412" s="1"/>
      <c r="S412" s="1"/>
    </row>
    <row r="413" spans="1:19" ht="12.75">
      <c r="A413" s="14" t="s">
        <v>492</v>
      </c>
      <c r="B413" s="19" t="s">
        <v>454</v>
      </c>
      <c r="C413" s="15">
        <v>4</v>
      </c>
      <c r="D413" s="15">
        <v>8</v>
      </c>
      <c r="E413" s="15">
        <f>SUM(C413:D413)</f>
        <v>12</v>
      </c>
      <c r="F413" s="15">
        <v>6</v>
      </c>
      <c r="G413" s="15"/>
      <c r="K413" t="s">
        <v>490</v>
      </c>
      <c r="L413" s="1" t="s">
        <v>184</v>
      </c>
      <c r="M413" s="2">
        <v>6</v>
      </c>
      <c r="N413" s="2">
        <v>7</v>
      </c>
      <c r="O413" s="2">
        <f>SUM(M413+N413)</f>
        <v>13</v>
      </c>
      <c r="P413" s="2">
        <v>0</v>
      </c>
      <c r="Q413" s="1"/>
      <c r="R413" s="1"/>
      <c r="S413" s="1"/>
    </row>
    <row r="414" spans="1:19" ht="12.75">
      <c r="A414" s="14" t="s">
        <v>484</v>
      </c>
      <c r="B414" s="22" t="s">
        <v>240</v>
      </c>
      <c r="C414" s="15">
        <v>2</v>
      </c>
      <c r="D414" s="15">
        <v>2</v>
      </c>
      <c r="E414" s="15">
        <f>SUM(C414+D414)</f>
        <v>4</v>
      </c>
      <c r="F414" s="15">
        <v>32</v>
      </c>
      <c r="G414" s="15"/>
      <c r="K414" t="s">
        <v>491</v>
      </c>
      <c r="L414" s="1" t="s">
        <v>58</v>
      </c>
      <c r="M414" s="2">
        <v>10</v>
      </c>
      <c r="N414" s="2">
        <v>5</v>
      </c>
      <c r="O414" s="2">
        <f>SUM(M414+N414)</f>
        <v>15</v>
      </c>
      <c r="P414" s="2">
        <v>12</v>
      </c>
      <c r="Q414" s="1"/>
      <c r="R414" s="1"/>
      <c r="S414" s="1"/>
    </row>
    <row r="415" spans="1:19" ht="12.75">
      <c r="A415" s="14" t="s">
        <v>484</v>
      </c>
      <c r="B415" s="22" t="s">
        <v>241</v>
      </c>
      <c r="C415" s="15">
        <v>4</v>
      </c>
      <c r="D415" s="15">
        <v>3</v>
      </c>
      <c r="E415" s="15">
        <f>SUM(C415+D415)</f>
        <v>7</v>
      </c>
      <c r="F415" s="15">
        <v>16</v>
      </c>
      <c r="G415" s="15"/>
      <c r="K415" t="s">
        <v>491</v>
      </c>
      <c r="L415" s="1" t="s">
        <v>59</v>
      </c>
      <c r="M415" s="2">
        <v>1</v>
      </c>
      <c r="N415" s="2">
        <v>1</v>
      </c>
      <c r="O415" s="2">
        <f>SUM(M415+N415)</f>
        <v>2</v>
      </c>
      <c r="P415" s="2">
        <v>0</v>
      </c>
      <c r="Q415" s="1"/>
      <c r="R415" s="1"/>
      <c r="S415" s="1"/>
    </row>
    <row r="416" spans="1:19" ht="12.75">
      <c r="A416" s="14" t="s">
        <v>495</v>
      </c>
      <c r="B416" s="19" t="s">
        <v>302</v>
      </c>
      <c r="C416" s="15">
        <v>1</v>
      </c>
      <c r="D416" s="15">
        <v>0</v>
      </c>
      <c r="E416" s="15">
        <f aca="true" t="shared" si="29" ref="E416:E421">SUM(C416:D416)</f>
        <v>1</v>
      </c>
      <c r="F416" s="15">
        <v>0</v>
      </c>
      <c r="G416" s="15"/>
      <c r="H416" s="15"/>
      <c r="K416" t="s">
        <v>487</v>
      </c>
      <c r="L416" s="1" t="s">
        <v>81</v>
      </c>
      <c r="M416" s="2">
        <v>1</v>
      </c>
      <c r="N416" s="2">
        <v>0</v>
      </c>
      <c r="O416" s="2">
        <f>SUM(M416+N416)</f>
        <v>1</v>
      </c>
      <c r="P416" s="2">
        <v>8</v>
      </c>
      <c r="Q416"/>
      <c r="R416" s="1"/>
      <c r="S416" s="1"/>
    </row>
    <row r="417" spans="1:19" ht="12.75">
      <c r="A417" s="14" t="s">
        <v>488</v>
      </c>
      <c r="B417" s="22" t="s">
        <v>324</v>
      </c>
      <c r="C417" s="15">
        <v>19</v>
      </c>
      <c r="D417" s="15">
        <v>6</v>
      </c>
      <c r="E417" s="15">
        <f t="shared" si="29"/>
        <v>25</v>
      </c>
      <c r="F417" s="15">
        <v>16</v>
      </c>
      <c r="G417" s="15"/>
      <c r="K417" t="s">
        <v>484</v>
      </c>
      <c r="L417" s="1" t="s">
        <v>22</v>
      </c>
      <c r="M417" s="2">
        <v>1</v>
      </c>
      <c r="N417" s="2">
        <v>1</v>
      </c>
      <c r="O417" s="2">
        <v>2</v>
      </c>
      <c r="P417" s="2">
        <v>20</v>
      </c>
      <c r="Q417" s="1"/>
      <c r="R417" s="1"/>
      <c r="S417" s="1"/>
    </row>
    <row r="418" spans="1:19" ht="12.75">
      <c r="A418" s="14" t="s">
        <v>494</v>
      </c>
      <c r="B418" s="19" t="s">
        <v>273</v>
      </c>
      <c r="C418" s="15">
        <v>12</v>
      </c>
      <c r="D418" s="15">
        <v>8</v>
      </c>
      <c r="E418" s="15">
        <f t="shared" si="29"/>
        <v>20</v>
      </c>
      <c r="F418" s="15">
        <v>29</v>
      </c>
      <c r="G418" s="15" t="s">
        <v>249</v>
      </c>
      <c r="K418" t="s">
        <v>485</v>
      </c>
      <c r="L418" s="7" t="s">
        <v>136</v>
      </c>
      <c r="M418" s="2">
        <v>1</v>
      </c>
      <c r="N418" s="2">
        <v>1</v>
      </c>
      <c r="O418" s="2">
        <f aca="true" t="shared" si="30" ref="O418:O428">SUM(M418+N418)</f>
        <v>2</v>
      </c>
      <c r="P418" s="2">
        <v>4</v>
      </c>
      <c r="Q418" s="1"/>
      <c r="R418" s="1"/>
      <c r="S418" s="1"/>
    </row>
    <row r="419" spans="1:19" ht="12.75">
      <c r="A419" s="14" t="s">
        <v>484</v>
      </c>
      <c r="B419" s="19" t="s">
        <v>242</v>
      </c>
      <c r="C419" s="15">
        <v>3</v>
      </c>
      <c r="D419" s="15">
        <v>9</v>
      </c>
      <c r="E419" s="15">
        <f t="shared" si="29"/>
        <v>12</v>
      </c>
      <c r="F419" s="15">
        <v>18</v>
      </c>
      <c r="G419" s="15"/>
      <c r="K419" t="s">
        <v>490</v>
      </c>
      <c r="L419" s="1" t="s">
        <v>185</v>
      </c>
      <c r="M419" s="2">
        <v>2</v>
      </c>
      <c r="N419" s="2">
        <v>3</v>
      </c>
      <c r="O419" s="2">
        <f t="shared" si="30"/>
        <v>5</v>
      </c>
      <c r="P419" s="2">
        <v>0</v>
      </c>
      <c r="Q419" s="1"/>
      <c r="R419" s="1"/>
      <c r="S419" s="1"/>
    </row>
    <row r="420" spans="1:19" ht="12.75">
      <c r="A420" s="14" t="s">
        <v>494</v>
      </c>
      <c r="B420" s="19" t="s">
        <v>274</v>
      </c>
      <c r="C420" s="15">
        <v>1</v>
      </c>
      <c r="D420" s="15">
        <v>9</v>
      </c>
      <c r="E420" s="15">
        <f t="shared" si="29"/>
        <v>10</v>
      </c>
      <c r="F420" s="15">
        <v>20</v>
      </c>
      <c r="G420" s="15" t="s">
        <v>275</v>
      </c>
      <c r="K420" t="s">
        <v>492</v>
      </c>
      <c r="L420" s="1" t="s">
        <v>220</v>
      </c>
      <c r="M420" s="2">
        <v>0</v>
      </c>
      <c r="N420" s="2">
        <v>0</v>
      </c>
      <c r="O420" s="2">
        <f t="shared" si="30"/>
        <v>0</v>
      </c>
      <c r="P420" s="2">
        <v>6</v>
      </c>
      <c r="Q420" s="1"/>
      <c r="R420" s="1"/>
      <c r="S420" s="1"/>
    </row>
    <row r="421" spans="1:19" ht="12.75">
      <c r="A421" s="14" t="s">
        <v>495</v>
      </c>
      <c r="B421" s="19" t="s">
        <v>303</v>
      </c>
      <c r="C421" s="15">
        <v>14</v>
      </c>
      <c r="D421" s="15">
        <v>6</v>
      </c>
      <c r="E421" s="15">
        <f t="shared" si="29"/>
        <v>20</v>
      </c>
      <c r="F421" s="15">
        <v>14</v>
      </c>
      <c r="G421" s="15" t="s">
        <v>249</v>
      </c>
      <c r="H421" s="15"/>
      <c r="K421" t="s">
        <v>486</v>
      </c>
      <c r="L421" s="1" t="s">
        <v>157</v>
      </c>
      <c r="M421" s="2">
        <v>0</v>
      </c>
      <c r="N421" s="2">
        <v>2</v>
      </c>
      <c r="O421" s="2">
        <f t="shared" si="30"/>
        <v>2</v>
      </c>
      <c r="P421" s="2">
        <v>0</v>
      </c>
      <c r="Q421" s="1"/>
      <c r="R421" s="1"/>
      <c r="S421" s="1"/>
    </row>
    <row r="422" spans="1:19" ht="12.75">
      <c r="A422" s="14" t="s">
        <v>484</v>
      </c>
      <c r="B422" s="22" t="s">
        <v>243</v>
      </c>
      <c r="C422" s="15">
        <v>0</v>
      </c>
      <c r="D422" s="15">
        <v>0</v>
      </c>
      <c r="E422" s="15">
        <f>SUM(C422+D422)</f>
        <v>0</v>
      </c>
      <c r="F422" s="15">
        <v>4</v>
      </c>
      <c r="G422" s="15"/>
      <c r="K422" t="s">
        <v>486</v>
      </c>
      <c r="L422" s="1" t="s">
        <v>158</v>
      </c>
      <c r="M422" s="2">
        <v>5</v>
      </c>
      <c r="N422" s="2">
        <v>1</v>
      </c>
      <c r="O422" s="2">
        <f t="shared" si="30"/>
        <v>6</v>
      </c>
      <c r="P422" s="2">
        <v>18</v>
      </c>
      <c r="Q422" s="1"/>
      <c r="R422" s="1"/>
      <c r="S422" s="1"/>
    </row>
    <row r="423" spans="1:19" ht="12.75">
      <c r="A423" s="14" t="s">
        <v>494</v>
      </c>
      <c r="B423" s="22" t="s">
        <v>276</v>
      </c>
      <c r="C423" s="15">
        <v>2</v>
      </c>
      <c r="D423" s="15">
        <v>2</v>
      </c>
      <c r="E423" s="15">
        <f>SUM(C423:D423)</f>
        <v>4</v>
      </c>
      <c r="F423" s="15">
        <v>14</v>
      </c>
      <c r="G423" s="15"/>
      <c r="K423" t="s">
        <v>489</v>
      </c>
      <c r="L423" s="1" t="s">
        <v>206</v>
      </c>
      <c r="M423" s="2">
        <v>6</v>
      </c>
      <c r="N423" s="2">
        <v>4</v>
      </c>
      <c r="O423" s="2">
        <f t="shared" si="30"/>
        <v>10</v>
      </c>
      <c r="P423" s="2">
        <v>0</v>
      </c>
      <c r="Q423"/>
      <c r="R423" s="1"/>
      <c r="S423" s="1"/>
    </row>
    <row r="424" spans="1:19" ht="12.75">
      <c r="A424" s="14" t="s">
        <v>497</v>
      </c>
      <c r="B424" s="22" t="s">
        <v>427</v>
      </c>
      <c r="C424" s="15">
        <v>2</v>
      </c>
      <c r="D424" s="15">
        <v>1</v>
      </c>
      <c r="E424" s="15">
        <f>SUM(C424:D424)</f>
        <v>3</v>
      </c>
      <c r="F424" s="15">
        <v>0</v>
      </c>
      <c r="G424" s="15"/>
      <c r="K424" t="s">
        <v>490</v>
      </c>
      <c r="L424" s="1" t="s">
        <v>186</v>
      </c>
      <c r="M424" s="2">
        <v>27</v>
      </c>
      <c r="N424" s="2">
        <v>7</v>
      </c>
      <c r="O424" s="2">
        <f t="shared" si="30"/>
        <v>34</v>
      </c>
      <c r="P424" s="2">
        <v>6</v>
      </c>
      <c r="Q424" s="1"/>
      <c r="R424" s="1"/>
      <c r="S424" s="1"/>
    </row>
    <row r="425" spans="1:19" ht="12.75">
      <c r="A425" s="14" t="s">
        <v>492</v>
      </c>
      <c r="B425" s="19" t="s">
        <v>455</v>
      </c>
      <c r="C425" s="15">
        <v>6</v>
      </c>
      <c r="D425" s="15">
        <v>4</v>
      </c>
      <c r="E425" s="15">
        <f>SUM(C425:D425)</f>
        <v>10</v>
      </c>
      <c r="F425" s="15">
        <v>16</v>
      </c>
      <c r="G425" s="15"/>
      <c r="K425" t="s">
        <v>485</v>
      </c>
      <c r="L425" s="7" t="s">
        <v>137</v>
      </c>
      <c r="M425" s="2">
        <v>1</v>
      </c>
      <c r="N425" s="2">
        <v>0</v>
      </c>
      <c r="O425" s="2">
        <f t="shared" si="30"/>
        <v>1</v>
      </c>
      <c r="P425" s="2">
        <v>0</v>
      </c>
      <c r="Q425" s="1"/>
      <c r="R425" s="1"/>
      <c r="S425" s="1"/>
    </row>
    <row r="426" spans="1:19" ht="12.75">
      <c r="A426" s="14" t="s">
        <v>486</v>
      </c>
      <c r="B426" s="19" t="s">
        <v>381</v>
      </c>
      <c r="C426" s="15">
        <v>9</v>
      </c>
      <c r="D426" s="15">
        <v>3</v>
      </c>
      <c r="E426" s="15">
        <f>SUM(C426:D426)</f>
        <v>12</v>
      </c>
      <c r="F426" s="15">
        <v>12</v>
      </c>
      <c r="G426" s="15"/>
      <c r="K426" t="s">
        <v>487</v>
      </c>
      <c r="L426" s="1" t="s">
        <v>82</v>
      </c>
      <c r="M426" s="2">
        <v>0</v>
      </c>
      <c r="N426" s="2">
        <v>0</v>
      </c>
      <c r="O426" s="2">
        <f t="shared" si="30"/>
        <v>0</v>
      </c>
      <c r="P426" s="2">
        <v>0</v>
      </c>
      <c r="Q426"/>
      <c r="R426" s="1"/>
      <c r="S426" s="1"/>
    </row>
    <row r="427" spans="1:19" ht="12.75">
      <c r="A427" s="14" t="s">
        <v>497</v>
      </c>
      <c r="B427" s="19" t="s">
        <v>428</v>
      </c>
      <c r="C427" s="15">
        <v>3</v>
      </c>
      <c r="D427" s="15">
        <v>1</v>
      </c>
      <c r="E427" s="15">
        <f>SUM(C427:D427)</f>
        <v>4</v>
      </c>
      <c r="F427" s="15">
        <v>11</v>
      </c>
      <c r="G427" s="15" t="s">
        <v>249</v>
      </c>
      <c r="K427" t="s">
        <v>489</v>
      </c>
      <c r="L427" s="1" t="s">
        <v>207</v>
      </c>
      <c r="M427" s="2">
        <v>5</v>
      </c>
      <c r="N427" s="2">
        <v>6</v>
      </c>
      <c r="O427" s="2">
        <f t="shared" si="30"/>
        <v>11</v>
      </c>
      <c r="P427" s="2">
        <v>4</v>
      </c>
      <c r="Q427"/>
      <c r="R427" s="1"/>
      <c r="S427" s="1"/>
    </row>
    <row r="428" spans="1:19" ht="12.75">
      <c r="A428" s="14" t="s">
        <v>484</v>
      </c>
      <c r="B428" s="19" t="s">
        <v>244</v>
      </c>
      <c r="C428" s="15">
        <v>0</v>
      </c>
      <c r="D428" s="15">
        <v>0</v>
      </c>
      <c r="E428" s="15">
        <f>SUM(C428+D428)</f>
        <v>0</v>
      </c>
      <c r="F428" s="15">
        <v>6</v>
      </c>
      <c r="G428" s="15"/>
      <c r="K428" t="s">
        <v>490</v>
      </c>
      <c r="L428" s="1" t="s">
        <v>187</v>
      </c>
      <c r="M428" s="2">
        <v>2</v>
      </c>
      <c r="N428" s="2">
        <v>4</v>
      </c>
      <c r="O428" s="2">
        <f t="shared" si="30"/>
        <v>6</v>
      </c>
      <c r="P428" s="2">
        <v>0</v>
      </c>
      <c r="Q428" s="1"/>
      <c r="R428" s="1"/>
      <c r="S428" s="1"/>
    </row>
    <row r="429" spans="1:19" ht="12.75">
      <c r="A429" s="14" t="s">
        <v>496</v>
      </c>
      <c r="B429" s="19" t="s">
        <v>401</v>
      </c>
      <c r="C429" s="15">
        <v>7</v>
      </c>
      <c r="D429" s="15">
        <v>3</v>
      </c>
      <c r="E429" s="15">
        <f>SUM(C429:D429)</f>
        <v>10</v>
      </c>
      <c r="F429" s="15">
        <v>22</v>
      </c>
      <c r="G429" s="15"/>
      <c r="K429" t="s">
        <v>484</v>
      </c>
      <c r="L429" s="1" t="s">
        <v>23</v>
      </c>
      <c r="M429" s="2">
        <v>1</v>
      </c>
      <c r="N429" s="2">
        <v>2</v>
      </c>
      <c r="O429" s="2">
        <v>3</v>
      </c>
      <c r="P429" s="2">
        <v>2</v>
      </c>
      <c r="Q429" s="1"/>
      <c r="R429" s="1"/>
      <c r="S429" s="1"/>
    </row>
    <row r="430" spans="1:19" ht="12.75">
      <c r="A430" s="14" t="s">
        <v>497</v>
      </c>
      <c r="B430" s="22" t="s">
        <v>430</v>
      </c>
      <c r="C430" s="15">
        <v>2</v>
      </c>
      <c r="D430" s="15">
        <v>2</v>
      </c>
      <c r="E430" s="15">
        <f>SUM(C430:D430)</f>
        <v>4</v>
      </c>
      <c r="F430" s="15">
        <v>2</v>
      </c>
      <c r="G430" s="15"/>
      <c r="K430" t="s">
        <v>487</v>
      </c>
      <c r="L430" s="1" t="s">
        <v>83</v>
      </c>
      <c r="M430" s="2">
        <v>0</v>
      </c>
      <c r="N430" s="2">
        <v>0</v>
      </c>
      <c r="O430" s="2">
        <f aca="true" t="shared" si="31" ref="O430:O439">SUM(M430+N430)</f>
        <v>0</v>
      </c>
      <c r="P430" s="2">
        <v>6</v>
      </c>
      <c r="Q430"/>
      <c r="R430" s="1"/>
      <c r="S430" s="1"/>
    </row>
    <row r="431" spans="1:19" ht="12.75">
      <c r="A431" s="14" t="s">
        <v>484</v>
      </c>
      <c r="B431" s="22" t="s">
        <v>245</v>
      </c>
      <c r="C431" s="15">
        <v>8</v>
      </c>
      <c r="D431" s="15">
        <v>8</v>
      </c>
      <c r="E431" s="15">
        <f>SUM(C431+D431)</f>
        <v>16</v>
      </c>
      <c r="F431" s="15">
        <v>54</v>
      </c>
      <c r="G431" s="15"/>
      <c r="K431" t="s">
        <v>487</v>
      </c>
      <c r="L431" s="1" t="s">
        <v>84</v>
      </c>
      <c r="M431" s="2">
        <v>0</v>
      </c>
      <c r="N431" s="2">
        <v>0</v>
      </c>
      <c r="O431" s="2">
        <f t="shared" si="31"/>
        <v>0</v>
      </c>
      <c r="P431" s="2">
        <v>0</v>
      </c>
      <c r="Q431"/>
      <c r="R431" s="1"/>
      <c r="S431"/>
    </row>
    <row r="432" spans="1:19" ht="12.75">
      <c r="A432" s="14" t="s">
        <v>484</v>
      </c>
      <c r="B432" s="19" t="s">
        <v>246</v>
      </c>
      <c r="C432" s="15">
        <v>1</v>
      </c>
      <c r="D432" s="15">
        <v>0</v>
      </c>
      <c r="E432" s="15">
        <f>SUM(C432+D432)</f>
        <v>1</v>
      </c>
      <c r="F432" s="15">
        <v>0</v>
      </c>
      <c r="G432" s="15"/>
      <c r="K432" t="s">
        <v>488</v>
      </c>
      <c r="L432" s="1" t="s">
        <v>111</v>
      </c>
      <c r="M432" s="2">
        <v>0</v>
      </c>
      <c r="N432" s="2">
        <v>0</v>
      </c>
      <c r="O432" s="2">
        <f t="shared" si="31"/>
        <v>0</v>
      </c>
      <c r="P432" s="2">
        <v>0</v>
      </c>
      <c r="Q432" s="1"/>
      <c r="R432" s="1"/>
      <c r="S432"/>
    </row>
    <row r="433" spans="1:19" ht="12.75">
      <c r="A433" s="14" t="s">
        <v>494</v>
      </c>
      <c r="B433" s="22" t="s">
        <v>277</v>
      </c>
      <c r="C433" s="15">
        <v>11</v>
      </c>
      <c r="D433" s="15">
        <v>6</v>
      </c>
      <c r="E433" s="15">
        <f>SUM(C433:D433)</f>
        <v>17</v>
      </c>
      <c r="F433" s="15">
        <v>27</v>
      </c>
      <c r="G433" s="15" t="s">
        <v>249</v>
      </c>
      <c r="K433" t="s">
        <v>492</v>
      </c>
      <c r="L433" s="1" t="s">
        <v>221</v>
      </c>
      <c r="M433" s="2">
        <v>0</v>
      </c>
      <c r="N433" s="2">
        <v>1</v>
      </c>
      <c r="O433" s="2">
        <f t="shared" si="31"/>
        <v>1</v>
      </c>
      <c r="P433" s="2">
        <v>2</v>
      </c>
      <c r="Q433" s="1"/>
      <c r="R433" s="1"/>
      <c r="S433"/>
    </row>
    <row r="434" spans="1:19" ht="12.75">
      <c r="A434" s="14" t="s">
        <v>488</v>
      </c>
      <c r="B434" s="22" t="s">
        <v>325</v>
      </c>
      <c r="C434" s="15">
        <v>1</v>
      </c>
      <c r="D434" s="15">
        <v>0</v>
      </c>
      <c r="E434" s="15">
        <f>SUM(C434:D434)</f>
        <v>1</v>
      </c>
      <c r="F434" s="15">
        <v>4</v>
      </c>
      <c r="G434" s="15"/>
      <c r="K434" t="s">
        <v>486</v>
      </c>
      <c r="L434" s="1" t="s">
        <v>159</v>
      </c>
      <c r="M434" s="2">
        <v>3</v>
      </c>
      <c r="N434" s="2">
        <v>1</v>
      </c>
      <c r="O434" s="2">
        <f t="shared" si="31"/>
        <v>4</v>
      </c>
      <c r="P434" s="2">
        <v>14</v>
      </c>
      <c r="Q434" s="1"/>
      <c r="R434" s="1"/>
      <c r="S434"/>
    </row>
    <row r="435" spans="1:19" ht="12.75">
      <c r="A435" s="14" t="s">
        <v>484</v>
      </c>
      <c r="B435" s="19" t="s">
        <v>247</v>
      </c>
      <c r="C435" s="15">
        <v>0</v>
      </c>
      <c r="D435" s="15">
        <v>1</v>
      </c>
      <c r="E435" s="15">
        <f>SUM(C435+D435)</f>
        <v>1</v>
      </c>
      <c r="F435" s="15">
        <v>14</v>
      </c>
      <c r="G435" s="15"/>
      <c r="K435" t="s">
        <v>486</v>
      </c>
      <c r="L435" s="1" t="s">
        <v>160</v>
      </c>
      <c r="M435" s="2">
        <v>3</v>
      </c>
      <c r="N435" s="2">
        <v>0</v>
      </c>
      <c r="O435" s="2">
        <f t="shared" si="31"/>
        <v>3</v>
      </c>
      <c r="P435" s="2">
        <v>6</v>
      </c>
      <c r="Q435" s="1"/>
      <c r="R435" s="1"/>
      <c r="S435"/>
    </row>
    <row r="436" spans="1:19" ht="12.75">
      <c r="A436" s="14" t="s">
        <v>488</v>
      </c>
      <c r="B436" s="19" t="s">
        <v>326</v>
      </c>
      <c r="C436" s="15">
        <v>0</v>
      </c>
      <c r="D436" s="15">
        <v>3</v>
      </c>
      <c r="E436" s="15">
        <f aca="true" t="shared" si="32" ref="E436:E451">SUM(C436:D436)</f>
        <v>3</v>
      </c>
      <c r="F436" s="15">
        <v>12</v>
      </c>
      <c r="G436" s="15"/>
      <c r="K436" t="s">
        <v>489</v>
      </c>
      <c r="L436" s="1" t="s">
        <v>208</v>
      </c>
      <c r="M436" s="2">
        <v>25</v>
      </c>
      <c r="N436" s="2">
        <v>17</v>
      </c>
      <c r="O436" s="2">
        <f t="shared" si="31"/>
        <v>42</v>
      </c>
      <c r="P436" s="2">
        <v>0</v>
      </c>
      <c r="Q436"/>
      <c r="R436" s="1"/>
      <c r="S436"/>
    </row>
    <row r="437" spans="1:19" ht="12.75">
      <c r="A437" s="14" t="s">
        <v>485</v>
      </c>
      <c r="B437" s="22" t="s">
        <v>351</v>
      </c>
      <c r="C437" s="15">
        <v>4</v>
      </c>
      <c r="D437" s="15">
        <v>4</v>
      </c>
      <c r="E437" s="15">
        <f t="shared" si="32"/>
        <v>8</v>
      </c>
      <c r="F437" s="15">
        <v>4</v>
      </c>
      <c r="G437" s="15"/>
      <c r="K437" t="s">
        <v>488</v>
      </c>
      <c r="L437" s="1" t="s">
        <v>112</v>
      </c>
      <c r="M437" s="2">
        <v>0</v>
      </c>
      <c r="N437" s="2">
        <v>1</v>
      </c>
      <c r="O437" s="2">
        <f t="shared" si="31"/>
        <v>1</v>
      </c>
      <c r="P437" s="2">
        <v>2</v>
      </c>
      <c r="Q437" s="1"/>
      <c r="R437" s="1"/>
      <c r="S437"/>
    </row>
    <row r="438" spans="1:19" ht="12.75">
      <c r="A438" s="14" t="s">
        <v>485</v>
      </c>
      <c r="B438" s="19" t="s">
        <v>352</v>
      </c>
      <c r="C438" s="15">
        <v>0</v>
      </c>
      <c r="D438" s="15">
        <v>1</v>
      </c>
      <c r="E438" s="15">
        <f t="shared" si="32"/>
        <v>1</v>
      </c>
      <c r="F438" s="15">
        <v>6</v>
      </c>
      <c r="G438" s="15"/>
      <c r="K438" t="s">
        <v>490</v>
      </c>
      <c r="L438" s="1" t="s">
        <v>188</v>
      </c>
      <c r="M438" s="2">
        <v>0</v>
      </c>
      <c r="N438" s="2">
        <v>0</v>
      </c>
      <c r="O438" s="2">
        <f t="shared" si="31"/>
        <v>0</v>
      </c>
      <c r="P438" s="2">
        <v>0</v>
      </c>
      <c r="Q438" s="1"/>
      <c r="R438" s="1"/>
      <c r="S438"/>
    </row>
    <row r="439" spans="1:19" ht="12.75">
      <c r="A439" s="14" t="s">
        <v>488</v>
      </c>
      <c r="B439" s="19" t="s">
        <v>327</v>
      </c>
      <c r="C439" s="15">
        <v>3</v>
      </c>
      <c r="D439" s="15">
        <v>1</v>
      </c>
      <c r="E439" s="15">
        <f t="shared" si="32"/>
        <v>4</v>
      </c>
      <c r="F439" s="15">
        <v>2</v>
      </c>
      <c r="G439" s="15"/>
      <c r="K439" t="s">
        <v>491</v>
      </c>
      <c r="L439" s="1" t="s">
        <v>60</v>
      </c>
      <c r="M439" s="2">
        <v>2</v>
      </c>
      <c r="N439" s="2">
        <v>2</v>
      </c>
      <c r="O439" s="2">
        <f t="shared" si="31"/>
        <v>4</v>
      </c>
      <c r="P439" s="2">
        <v>4</v>
      </c>
      <c r="Q439" s="1"/>
      <c r="R439" s="1"/>
      <c r="S439"/>
    </row>
    <row r="440" spans="1:19" ht="12.75">
      <c r="A440" s="14" t="s">
        <v>486</v>
      </c>
      <c r="B440" s="19" t="s">
        <v>382</v>
      </c>
      <c r="C440" s="15">
        <v>1</v>
      </c>
      <c r="D440" s="15">
        <v>0</v>
      </c>
      <c r="E440" s="15">
        <f t="shared" si="32"/>
        <v>1</v>
      </c>
      <c r="F440" s="15">
        <v>4</v>
      </c>
      <c r="G440" s="15"/>
      <c r="K440" t="s">
        <v>484</v>
      </c>
      <c r="L440" s="1" t="s">
        <v>24</v>
      </c>
      <c r="M440" s="2">
        <v>1</v>
      </c>
      <c r="N440" s="2">
        <v>0</v>
      </c>
      <c r="O440" s="2">
        <v>1</v>
      </c>
      <c r="P440" s="2">
        <v>6</v>
      </c>
      <c r="Q440" s="1"/>
      <c r="R440" s="1"/>
      <c r="S440"/>
    </row>
    <row r="441" spans="1:19" ht="12.75">
      <c r="A441" s="14" t="s">
        <v>497</v>
      </c>
      <c r="B441" s="19" t="s">
        <v>429</v>
      </c>
      <c r="C441" s="15">
        <v>0</v>
      </c>
      <c r="D441" s="15">
        <v>0</v>
      </c>
      <c r="E441" s="15">
        <f t="shared" si="32"/>
        <v>0</v>
      </c>
      <c r="F441" s="15">
        <v>6</v>
      </c>
      <c r="G441" s="15"/>
      <c r="K441" t="s">
        <v>488</v>
      </c>
      <c r="L441" s="1" t="s">
        <v>113</v>
      </c>
      <c r="M441" s="2">
        <v>0</v>
      </c>
      <c r="N441" s="2">
        <v>1</v>
      </c>
      <c r="O441" s="2">
        <f aca="true" t="shared" si="33" ref="O441:O452">SUM(M441+N441)</f>
        <v>1</v>
      </c>
      <c r="P441" s="2">
        <v>0</v>
      </c>
      <c r="Q441" s="1"/>
      <c r="R441" s="1"/>
      <c r="S441"/>
    </row>
    <row r="442" spans="1:19" ht="12.75">
      <c r="A442" s="14" t="s">
        <v>494</v>
      </c>
      <c r="B442" s="19" t="s">
        <v>278</v>
      </c>
      <c r="C442" s="15">
        <v>4</v>
      </c>
      <c r="D442" s="15">
        <v>2</v>
      </c>
      <c r="E442" s="15">
        <f t="shared" si="32"/>
        <v>6</v>
      </c>
      <c r="F442" s="15">
        <v>20</v>
      </c>
      <c r="G442" s="15"/>
      <c r="K442" t="s">
        <v>492</v>
      </c>
      <c r="L442" s="1" t="s">
        <v>222</v>
      </c>
      <c r="M442" s="2">
        <v>14</v>
      </c>
      <c r="N442" s="2">
        <v>4</v>
      </c>
      <c r="O442" s="2">
        <f t="shared" si="33"/>
        <v>18</v>
      </c>
      <c r="P442" s="2">
        <v>6</v>
      </c>
      <c r="Q442" s="1"/>
      <c r="R442" s="1"/>
      <c r="S442"/>
    </row>
    <row r="443" spans="1:19" ht="12.75">
      <c r="A443" s="14" t="s">
        <v>485</v>
      </c>
      <c r="B443" s="19" t="s">
        <v>353</v>
      </c>
      <c r="C443" s="15">
        <v>0</v>
      </c>
      <c r="D443" s="15">
        <v>0</v>
      </c>
      <c r="E443" s="15">
        <f t="shared" si="32"/>
        <v>0</v>
      </c>
      <c r="F443" s="15">
        <v>2</v>
      </c>
      <c r="G443" s="15"/>
      <c r="K443" t="s">
        <v>492</v>
      </c>
      <c r="L443" s="1" t="s">
        <v>223</v>
      </c>
      <c r="M443" s="2">
        <v>14</v>
      </c>
      <c r="N443" s="2">
        <v>8</v>
      </c>
      <c r="O443" s="2">
        <f t="shared" si="33"/>
        <v>22</v>
      </c>
      <c r="P443" s="2">
        <v>2</v>
      </c>
      <c r="Q443" s="1"/>
      <c r="R443" s="1"/>
      <c r="S443"/>
    </row>
    <row r="444" spans="1:19" ht="12.75">
      <c r="A444" s="14" t="s">
        <v>492</v>
      </c>
      <c r="B444" s="19" t="s">
        <v>456</v>
      </c>
      <c r="C444" s="15">
        <v>8</v>
      </c>
      <c r="D444" s="15">
        <v>7</v>
      </c>
      <c r="E444" s="15">
        <f t="shared" si="32"/>
        <v>15</v>
      </c>
      <c r="F444" s="15">
        <v>0</v>
      </c>
      <c r="G444" s="15"/>
      <c r="K444" t="s">
        <v>489</v>
      </c>
      <c r="L444" s="1" t="s">
        <v>209</v>
      </c>
      <c r="M444" s="2">
        <v>2</v>
      </c>
      <c r="N444" s="2">
        <v>0</v>
      </c>
      <c r="O444" s="2">
        <f t="shared" si="33"/>
        <v>2</v>
      </c>
      <c r="P444" s="2">
        <v>0</v>
      </c>
      <c r="Q444"/>
      <c r="R444" s="1"/>
      <c r="S444"/>
    </row>
    <row r="445" spans="1:19" ht="12.75">
      <c r="A445" s="14" t="s">
        <v>485</v>
      </c>
      <c r="B445" s="22" t="s">
        <v>354</v>
      </c>
      <c r="C445" s="15">
        <v>1</v>
      </c>
      <c r="D445" s="15">
        <v>0</v>
      </c>
      <c r="E445" s="15">
        <f t="shared" si="32"/>
        <v>1</v>
      </c>
      <c r="F445" s="15">
        <v>8</v>
      </c>
      <c r="G445" s="15"/>
      <c r="K445" t="s">
        <v>486</v>
      </c>
      <c r="L445" s="1" t="s">
        <v>161</v>
      </c>
      <c r="M445" s="2">
        <v>4</v>
      </c>
      <c r="N445" s="2">
        <v>3</v>
      </c>
      <c r="O445" s="2">
        <f t="shared" si="33"/>
        <v>7</v>
      </c>
      <c r="P445" s="2">
        <v>6</v>
      </c>
      <c r="Q445" s="1"/>
      <c r="R445" s="1"/>
      <c r="S445"/>
    </row>
    <row r="446" spans="1:19" ht="12.75">
      <c r="A446" s="14" t="s">
        <v>495</v>
      </c>
      <c r="B446" s="19" t="s">
        <v>304</v>
      </c>
      <c r="C446" s="15">
        <v>8</v>
      </c>
      <c r="D446" s="15">
        <v>4</v>
      </c>
      <c r="E446" s="15">
        <f t="shared" si="32"/>
        <v>12</v>
      </c>
      <c r="F446" s="15">
        <v>16</v>
      </c>
      <c r="G446" s="15"/>
      <c r="H446" s="15"/>
      <c r="K446" t="s">
        <v>485</v>
      </c>
      <c r="L446" s="7" t="s">
        <v>138</v>
      </c>
      <c r="M446" s="2">
        <v>6</v>
      </c>
      <c r="N446" s="2">
        <v>1</v>
      </c>
      <c r="O446" s="2">
        <f t="shared" si="33"/>
        <v>7</v>
      </c>
      <c r="P446" s="2">
        <v>4</v>
      </c>
      <c r="Q446" s="1"/>
      <c r="R446" s="1"/>
      <c r="S446"/>
    </row>
    <row r="447" spans="1:19" ht="12.75">
      <c r="A447" s="14" t="s">
        <v>488</v>
      </c>
      <c r="B447" s="22" t="s">
        <v>328</v>
      </c>
      <c r="C447" s="15">
        <v>5</v>
      </c>
      <c r="D447" s="15">
        <v>7</v>
      </c>
      <c r="E447" s="15">
        <f t="shared" si="32"/>
        <v>12</v>
      </c>
      <c r="F447" s="15">
        <v>40</v>
      </c>
      <c r="G447" s="15"/>
      <c r="K447" t="s">
        <v>485</v>
      </c>
      <c r="L447" s="7" t="s">
        <v>139</v>
      </c>
      <c r="M447" s="2">
        <v>0</v>
      </c>
      <c r="N447" s="2">
        <v>0</v>
      </c>
      <c r="O447" s="2">
        <f t="shared" si="33"/>
        <v>0</v>
      </c>
      <c r="P447" s="2">
        <v>0</v>
      </c>
      <c r="Q447" s="1"/>
      <c r="R447" s="1"/>
      <c r="S447" s="1"/>
    </row>
    <row r="448" spans="1:19" ht="12.75">
      <c r="A448" s="14" t="s">
        <v>492</v>
      </c>
      <c r="B448" s="19" t="s">
        <v>457</v>
      </c>
      <c r="C448" s="15">
        <v>1</v>
      </c>
      <c r="D448" s="15">
        <v>2</v>
      </c>
      <c r="E448" s="15">
        <f t="shared" si="32"/>
        <v>3</v>
      </c>
      <c r="F448" s="15">
        <v>13</v>
      </c>
      <c r="G448" s="15"/>
      <c r="K448" t="s">
        <v>492</v>
      </c>
      <c r="L448" s="1" t="s">
        <v>224</v>
      </c>
      <c r="M448" s="2">
        <v>0</v>
      </c>
      <c r="N448" s="2">
        <v>0</v>
      </c>
      <c r="O448" s="2">
        <f t="shared" si="33"/>
        <v>0</v>
      </c>
      <c r="P448" s="2">
        <v>2</v>
      </c>
      <c r="Q448" s="1"/>
      <c r="R448" s="1"/>
      <c r="S448" s="1"/>
    </row>
    <row r="449" spans="1:19" ht="12.75">
      <c r="A449" s="14" t="s">
        <v>496</v>
      </c>
      <c r="B449" s="19" t="s">
        <v>402</v>
      </c>
      <c r="C449" s="15">
        <v>0</v>
      </c>
      <c r="D449" s="15">
        <v>0</v>
      </c>
      <c r="E449" s="15">
        <f t="shared" si="32"/>
        <v>0</v>
      </c>
      <c r="F449" s="15">
        <v>2</v>
      </c>
      <c r="G449" s="15"/>
      <c r="K449" t="s">
        <v>487</v>
      </c>
      <c r="L449" s="1" t="s">
        <v>85</v>
      </c>
      <c r="M449" s="2">
        <v>0</v>
      </c>
      <c r="N449" s="2">
        <v>0</v>
      </c>
      <c r="O449" s="2">
        <f t="shared" si="33"/>
        <v>0</v>
      </c>
      <c r="P449" s="2">
        <v>2</v>
      </c>
      <c r="Q449"/>
      <c r="R449" s="1"/>
      <c r="S449" s="1"/>
    </row>
    <row r="450" spans="1:19" ht="12.75">
      <c r="A450" s="14" t="s">
        <v>497</v>
      </c>
      <c r="B450" s="22" t="s">
        <v>434</v>
      </c>
      <c r="C450" s="15">
        <v>8</v>
      </c>
      <c r="D450" s="15">
        <v>3</v>
      </c>
      <c r="E450" s="15">
        <f t="shared" si="32"/>
        <v>11</v>
      </c>
      <c r="F450" s="15">
        <v>6</v>
      </c>
      <c r="G450" s="15"/>
      <c r="K450" t="s">
        <v>488</v>
      </c>
      <c r="L450" s="1" t="s">
        <v>114</v>
      </c>
      <c r="M450" s="2">
        <v>0</v>
      </c>
      <c r="N450" s="2">
        <v>2</v>
      </c>
      <c r="O450" s="2">
        <f t="shared" si="33"/>
        <v>2</v>
      </c>
      <c r="P450" s="2">
        <v>0</v>
      </c>
      <c r="Q450" s="1"/>
      <c r="R450" s="1"/>
      <c r="S450" s="1"/>
    </row>
    <row r="451" spans="1:19" ht="12.75">
      <c r="A451" s="14" t="s">
        <v>488</v>
      </c>
      <c r="B451" s="19" t="s">
        <v>329</v>
      </c>
      <c r="C451" s="15">
        <v>2</v>
      </c>
      <c r="D451" s="15">
        <v>6</v>
      </c>
      <c r="E451" s="15">
        <f t="shared" si="32"/>
        <v>8</v>
      </c>
      <c r="F451" s="15">
        <v>8</v>
      </c>
      <c r="G451" s="15"/>
      <c r="K451" t="s">
        <v>486</v>
      </c>
      <c r="L451" s="1" t="s">
        <v>162</v>
      </c>
      <c r="M451" s="2">
        <v>0</v>
      </c>
      <c r="N451" s="2">
        <v>0</v>
      </c>
      <c r="O451" s="2">
        <f t="shared" si="33"/>
        <v>0</v>
      </c>
      <c r="P451" s="2">
        <v>0</v>
      </c>
      <c r="Q451" s="1"/>
      <c r="R451" s="1"/>
      <c r="S451" s="1"/>
    </row>
    <row r="452" spans="1:19" ht="12.75">
      <c r="A452" s="14" t="s">
        <v>484</v>
      </c>
      <c r="B452" s="22" t="s">
        <v>248</v>
      </c>
      <c r="C452" s="15">
        <v>0</v>
      </c>
      <c r="D452" s="15">
        <v>0</v>
      </c>
      <c r="E452" s="15">
        <f>SUM(C452+D452)</f>
        <v>0</v>
      </c>
      <c r="F452" s="15">
        <v>35</v>
      </c>
      <c r="G452" s="15" t="s">
        <v>249</v>
      </c>
      <c r="K452" t="s">
        <v>486</v>
      </c>
      <c r="L452" s="1" t="s">
        <v>163</v>
      </c>
      <c r="M452" s="2">
        <v>0</v>
      </c>
      <c r="N452" s="2">
        <v>2</v>
      </c>
      <c r="O452" s="2">
        <f t="shared" si="33"/>
        <v>2</v>
      </c>
      <c r="P452" s="2">
        <v>6</v>
      </c>
      <c r="Q452" s="1"/>
      <c r="R452" s="1"/>
      <c r="S452" s="1"/>
    </row>
    <row r="453" spans="1:19" ht="12.75">
      <c r="A453" s="14" t="s">
        <v>484</v>
      </c>
      <c r="B453" s="19" t="s">
        <v>250</v>
      </c>
      <c r="C453" s="15">
        <v>1</v>
      </c>
      <c r="D453" s="15">
        <v>3</v>
      </c>
      <c r="E453" s="15">
        <f aca="true" t="shared" si="34" ref="E453:E462">SUM(C453:D453)</f>
        <v>4</v>
      </c>
      <c r="F453" s="15">
        <v>44</v>
      </c>
      <c r="G453" s="15"/>
      <c r="K453" t="s">
        <v>484</v>
      </c>
      <c r="L453" s="1" t="s">
        <v>25</v>
      </c>
      <c r="M453" s="2">
        <v>0</v>
      </c>
      <c r="N453" s="2">
        <v>0</v>
      </c>
      <c r="O453" s="2">
        <v>0</v>
      </c>
      <c r="P453" s="2">
        <v>0</v>
      </c>
      <c r="Q453" s="1"/>
      <c r="R453" s="1"/>
      <c r="S453" s="1"/>
    </row>
    <row r="454" spans="1:19" ht="12.75">
      <c r="A454" s="14" t="s">
        <v>486</v>
      </c>
      <c r="B454" s="22" t="s">
        <v>383</v>
      </c>
      <c r="C454" s="15">
        <v>1</v>
      </c>
      <c r="D454" s="15">
        <v>0</v>
      </c>
      <c r="E454" s="15">
        <f t="shared" si="34"/>
        <v>1</v>
      </c>
      <c r="F454" s="15">
        <v>48</v>
      </c>
      <c r="G454" s="15"/>
      <c r="K454" t="s">
        <v>492</v>
      </c>
      <c r="L454" s="1" t="s">
        <v>225</v>
      </c>
      <c r="M454" s="2">
        <v>2</v>
      </c>
      <c r="N454" s="2">
        <v>1</v>
      </c>
      <c r="O454" s="2">
        <f aca="true" t="shared" si="35" ref="O454:O461">SUM(M454+N454)</f>
        <v>3</v>
      </c>
      <c r="P454" s="2">
        <v>6</v>
      </c>
      <c r="Q454" s="1"/>
      <c r="R454" s="1"/>
      <c r="S454" s="1"/>
    </row>
    <row r="455" spans="1:19" ht="12.75">
      <c r="A455" s="14" t="s">
        <v>485</v>
      </c>
      <c r="B455" s="22" t="s">
        <v>355</v>
      </c>
      <c r="C455" s="15">
        <v>0</v>
      </c>
      <c r="D455" s="15">
        <v>0</v>
      </c>
      <c r="E455" s="15">
        <f t="shared" si="34"/>
        <v>0</v>
      </c>
      <c r="F455" s="15">
        <v>2</v>
      </c>
      <c r="G455" s="15"/>
      <c r="K455" t="s">
        <v>491</v>
      </c>
      <c r="L455" s="1" t="s">
        <v>61</v>
      </c>
      <c r="M455" s="2">
        <v>5</v>
      </c>
      <c r="N455" s="2">
        <v>4</v>
      </c>
      <c r="O455" s="2">
        <f t="shared" si="35"/>
        <v>9</v>
      </c>
      <c r="P455" s="2">
        <v>24</v>
      </c>
      <c r="Q455" s="1"/>
      <c r="R455" s="1"/>
      <c r="S455" s="1"/>
    </row>
    <row r="456" spans="1:19" ht="12.75">
      <c r="A456" s="14" t="s">
        <v>484</v>
      </c>
      <c r="B456" s="22" t="s">
        <v>251</v>
      </c>
      <c r="C456" s="15">
        <v>0</v>
      </c>
      <c r="D456" s="15">
        <v>0</v>
      </c>
      <c r="E456" s="15">
        <f t="shared" si="34"/>
        <v>0</v>
      </c>
      <c r="F456" s="15">
        <v>12</v>
      </c>
      <c r="G456" s="15"/>
      <c r="K456" t="s">
        <v>491</v>
      </c>
      <c r="L456" s="1" t="s">
        <v>62</v>
      </c>
      <c r="M456" s="2">
        <v>0</v>
      </c>
      <c r="N456" s="2">
        <v>0</v>
      </c>
      <c r="O456" s="2">
        <f t="shared" si="35"/>
        <v>0</v>
      </c>
      <c r="P456" s="2">
        <v>0</v>
      </c>
      <c r="Q456" s="1"/>
      <c r="R456" s="1"/>
      <c r="S456" s="1"/>
    </row>
    <row r="457" spans="1:19" ht="12.75">
      <c r="A457" s="14" t="s">
        <v>485</v>
      </c>
      <c r="B457" s="19" t="s">
        <v>356</v>
      </c>
      <c r="C457" s="15">
        <v>0</v>
      </c>
      <c r="D457" s="15">
        <v>4</v>
      </c>
      <c r="E457" s="15">
        <f t="shared" si="34"/>
        <v>4</v>
      </c>
      <c r="F457" s="15">
        <v>4</v>
      </c>
      <c r="G457" s="15"/>
      <c r="K457" t="s">
        <v>492</v>
      </c>
      <c r="L457" s="1" t="s">
        <v>226</v>
      </c>
      <c r="M457" s="2">
        <v>0</v>
      </c>
      <c r="N457" s="2">
        <v>0</v>
      </c>
      <c r="O457" s="2">
        <f t="shared" si="35"/>
        <v>0</v>
      </c>
      <c r="P457" s="2">
        <v>0</v>
      </c>
      <c r="Q457" s="1"/>
      <c r="R457" s="1"/>
      <c r="S457" s="1"/>
    </row>
    <row r="458" spans="1:19" ht="12.75">
      <c r="A458" s="14" t="s">
        <v>492</v>
      </c>
      <c r="B458" s="22" t="s">
        <v>450</v>
      </c>
      <c r="C458" s="15">
        <v>12</v>
      </c>
      <c r="D458" s="15">
        <v>4</v>
      </c>
      <c r="E458" s="15">
        <f t="shared" si="34"/>
        <v>16</v>
      </c>
      <c r="F458" s="15">
        <v>32</v>
      </c>
      <c r="G458" s="15"/>
      <c r="K458" t="s">
        <v>488</v>
      </c>
      <c r="L458" s="1" t="s">
        <v>115</v>
      </c>
      <c r="M458" s="2">
        <v>16</v>
      </c>
      <c r="N458" s="2">
        <v>4</v>
      </c>
      <c r="O458" s="2">
        <f t="shared" si="35"/>
        <v>20</v>
      </c>
      <c r="P458" s="2">
        <v>8</v>
      </c>
      <c r="Q458" s="1"/>
      <c r="R458" s="1"/>
      <c r="S458" s="1"/>
    </row>
    <row r="459" spans="1:19" ht="12.75">
      <c r="A459" s="14" t="s">
        <v>492</v>
      </c>
      <c r="B459" s="22" t="s">
        <v>459</v>
      </c>
      <c r="C459" s="15">
        <v>6</v>
      </c>
      <c r="D459" s="15">
        <v>5</v>
      </c>
      <c r="E459" s="15">
        <f t="shared" si="34"/>
        <v>11</v>
      </c>
      <c r="F459" s="15">
        <v>28</v>
      </c>
      <c r="G459" s="15"/>
      <c r="K459" t="s">
        <v>492</v>
      </c>
      <c r="L459" s="1" t="s">
        <v>227</v>
      </c>
      <c r="M459" s="2">
        <v>0</v>
      </c>
      <c r="N459" s="2">
        <v>2</v>
      </c>
      <c r="O459" s="2">
        <f t="shared" si="35"/>
        <v>2</v>
      </c>
      <c r="P459" s="2">
        <v>6</v>
      </c>
      <c r="Q459" s="1"/>
      <c r="R459" s="1"/>
      <c r="S459" s="1"/>
    </row>
    <row r="460" spans="1:19" ht="12.75">
      <c r="A460" s="14" t="s">
        <v>488</v>
      </c>
      <c r="B460" s="19" t="s">
        <v>330</v>
      </c>
      <c r="C460" s="15">
        <v>0</v>
      </c>
      <c r="D460" s="15">
        <v>1</v>
      </c>
      <c r="E460" s="15">
        <f t="shared" si="34"/>
        <v>1</v>
      </c>
      <c r="F460" s="15">
        <v>0</v>
      </c>
      <c r="G460" s="15"/>
      <c r="K460" t="s">
        <v>485</v>
      </c>
      <c r="L460" s="7" t="s">
        <v>140</v>
      </c>
      <c r="M460" s="2">
        <v>4</v>
      </c>
      <c r="N460" s="2">
        <v>3</v>
      </c>
      <c r="O460" s="2">
        <f t="shared" si="35"/>
        <v>7</v>
      </c>
      <c r="P460" s="2">
        <v>4</v>
      </c>
      <c r="Q460" s="1"/>
      <c r="R460" s="1"/>
      <c r="S460" s="1"/>
    </row>
    <row r="461" spans="1:19" ht="12.75">
      <c r="A461" s="14" t="s">
        <v>492</v>
      </c>
      <c r="B461" s="22" t="s">
        <v>462</v>
      </c>
      <c r="C461" s="15">
        <v>4</v>
      </c>
      <c r="D461" s="15">
        <v>4</v>
      </c>
      <c r="E461" s="15">
        <f t="shared" si="34"/>
        <v>8</v>
      </c>
      <c r="F461" s="15">
        <v>2</v>
      </c>
      <c r="G461" s="15"/>
      <c r="K461" t="s">
        <v>487</v>
      </c>
      <c r="L461" s="1" t="s">
        <v>86</v>
      </c>
      <c r="M461" s="2">
        <v>0</v>
      </c>
      <c r="N461" s="2">
        <v>0</v>
      </c>
      <c r="O461" s="2">
        <f t="shared" si="35"/>
        <v>0</v>
      </c>
      <c r="P461" s="2">
        <v>2</v>
      </c>
      <c r="Q461"/>
      <c r="R461" s="1"/>
      <c r="S461" s="1"/>
    </row>
    <row r="462" spans="1:19" ht="12.75">
      <c r="A462" s="14" t="s">
        <v>494</v>
      </c>
      <c r="B462" s="22" t="s">
        <v>279</v>
      </c>
      <c r="C462" s="15">
        <v>1</v>
      </c>
      <c r="D462" s="15">
        <v>3</v>
      </c>
      <c r="E462" s="15">
        <f t="shared" si="34"/>
        <v>4</v>
      </c>
      <c r="F462" s="15">
        <v>6</v>
      </c>
      <c r="G462" s="15"/>
      <c r="K462"/>
      <c r="L462" s="1"/>
      <c r="M462" s="2"/>
      <c r="N462" s="2"/>
      <c r="O462" s="2"/>
      <c r="P462" s="2"/>
      <c r="Q462"/>
      <c r="R462" s="1"/>
      <c r="S462" s="1"/>
    </row>
    <row r="463" spans="1:19" ht="12.75">
      <c r="A463" s="14" t="s">
        <v>484</v>
      </c>
      <c r="B463" s="22" t="s">
        <v>252</v>
      </c>
      <c r="C463" s="15">
        <v>4</v>
      </c>
      <c r="D463" s="15">
        <v>8</v>
      </c>
      <c r="E463" s="15">
        <f>SUM(C463+D463)</f>
        <v>12</v>
      </c>
      <c r="F463" s="15">
        <v>15</v>
      </c>
      <c r="G463" s="15" t="s">
        <v>249</v>
      </c>
      <c r="K463"/>
      <c r="L463" s="6" t="s">
        <v>483</v>
      </c>
      <c r="M463"/>
      <c r="N463"/>
      <c r="O463"/>
      <c r="P463"/>
      <c r="Q463" s="1"/>
      <c r="R463"/>
      <c r="S463"/>
    </row>
    <row r="464" spans="1:19" ht="12.75">
      <c r="A464" s="14" t="s">
        <v>484</v>
      </c>
      <c r="B464" s="19" t="s">
        <v>253</v>
      </c>
      <c r="C464" s="15">
        <v>5</v>
      </c>
      <c r="D464" s="15">
        <v>1</v>
      </c>
      <c r="E464" s="15">
        <f>SUM(C464+D464)</f>
        <v>6</v>
      </c>
      <c r="F464" s="15">
        <v>20</v>
      </c>
      <c r="G464" s="15"/>
      <c r="K464"/>
      <c r="L464" s="6" t="s">
        <v>493</v>
      </c>
      <c r="M464" s="5" t="s">
        <v>27</v>
      </c>
      <c r="N464" s="5" t="s">
        <v>28</v>
      </c>
      <c r="O464" s="5" t="s">
        <v>29</v>
      </c>
      <c r="P464" s="4" t="s">
        <v>30</v>
      </c>
      <c r="Q464" s="5" t="s">
        <v>31</v>
      </c>
      <c r="R464" s="5" t="s">
        <v>1</v>
      </c>
      <c r="S464" s="5" t="s">
        <v>32</v>
      </c>
    </row>
    <row r="465" spans="1:19" ht="12.75">
      <c r="A465" s="14" t="s">
        <v>495</v>
      </c>
      <c r="B465" s="19" t="s">
        <v>305</v>
      </c>
      <c r="C465" s="15">
        <v>2</v>
      </c>
      <c r="D465" s="15">
        <v>6</v>
      </c>
      <c r="E465" s="15">
        <f>SUM(C465:D465)</f>
        <v>8</v>
      </c>
      <c r="F465" s="15">
        <v>10</v>
      </c>
      <c r="G465" s="15"/>
      <c r="H465" s="15"/>
      <c r="K465" t="s">
        <v>484</v>
      </c>
      <c r="L465" s="1" t="s">
        <v>8</v>
      </c>
      <c r="M465" s="2">
        <v>1</v>
      </c>
      <c r="N465" s="2">
        <v>5</v>
      </c>
      <c r="O465" s="2">
        <v>4</v>
      </c>
      <c r="P465" s="3">
        <f aca="true" t="shared" si="36" ref="P465:P470">SUM(O465/N465)</f>
        <v>0.8</v>
      </c>
      <c r="Q465" s="2">
        <v>4</v>
      </c>
      <c r="R465" s="2" t="s">
        <v>33</v>
      </c>
      <c r="S465" s="2">
        <v>0</v>
      </c>
    </row>
    <row r="466" spans="1:19" ht="12.75">
      <c r="A466" s="14" t="s">
        <v>484</v>
      </c>
      <c r="B466" s="19" t="s">
        <v>254</v>
      </c>
      <c r="C466" s="15">
        <v>0</v>
      </c>
      <c r="D466" s="15">
        <v>0</v>
      </c>
      <c r="E466" s="15">
        <f>SUM(C466+D466)</f>
        <v>0</v>
      </c>
      <c r="F466" s="15">
        <v>8</v>
      </c>
      <c r="G466" s="15"/>
      <c r="K466" t="s">
        <v>492</v>
      </c>
      <c r="L466" s="1" t="s">
        <v>228</v>
      </c>
      <c r="M466" s="2">
        <v>18</v>
      </c>
      <c r="N466" s="2">
        <v>376</v>
      </c>
      <c r="O466" s="2">
        <v>328</v>
      </c>
      <c r="P466" s="3">
        <f t="shared" si="36"/>
        <v>0.8723404255319149</v>
      </c>
      <c r="Q466" s="9">
        <f>SUM(N466-O466)/(M466)</f>
        <v>2.6666666666666665</v>
      </c>
      <c r="R466" s="2" t="s">
        <v>45</v>
      </c>
      <c r="S466" s="2">
        <v>3</v>
      </c>
    </row>
    <row r="467" spans="1:19" ht="12.75">
      <c r="A467" s="14" t="s">
        <v>495</v>
      </c>
      <c r="B467" s="19" t="s">
        <v>306</v>
      </c>
      <c r="C467" s="15">
        <v>1</v>
      </c>
      <c r="D467" s="15">
        <v>0</v>
      </c>
      <c r="E467" s="15">
        <f aca="true" t="shared" si="37" ref="E467:E481">SUM(C467:D467)</f>
        <v>1</v>
      </c>
      <c r="F467" s="15">
        <v>52</v>
      </c>
      <c r="G467" s="15"/>
      <c r="H467" s="15"/>
      <c r="K467" t="s">
        <v>487</v>
      </c>
      <c r="L467" s="1" t="s">
        <v>87</v>
      </c>
      <c r="M467" s="2">
        <v>10</v>
      </c>
      <c r="N467" s="2">
        <v>306</v>
      </c>
      <c r="O467" s="2">
        <v>217</v>
      </c>
      <c r="P467" s="3">
        <f t="shared" si="36"/>
        <v>0.7091503267973857</v>
      </c>
      <c r="Q467" s="2">
        <f>SUM(N467-O467)/(M467)</f>
        <v>8.9</v>
      </c>
      <c r="R467" s="2" t="s">
        <v>88</v>
      </c>
      <c r="S467" s="2">
        <v>0</v>
      </c>
    </row>
    <row r="468" spans="1:19" ht="12.75">
      <c r="A468" s="14" t="s">
        <v>492</v>
      </c>
      <c r="B468" s="19" t="s">
        <v>460</v>
      </c>
      <c r="C468" s="15">
        <v>3</v>
      </c>
      <c r="D468" s="15">
        <v>2</v>
      </c>
      <c r="E468" s="15">
        <f t="shared" si="37"/>
        <v>5</v>
      </c>
      <c r="F468" s="15">
        <v>20</v>
      </c>
      <c r="G468" s="15"/>
      <c r="K468" t="s">
        <v>486</v>
      </c>
      <c r="L468" s="1" t="s">
        <v>149</v>
      </c>
      <c r="M468" s="2">
        <v>1</v>
      </c>
      <c r="N468" s="2">
        <v>50</v>
      </c>
      <c r="O468" s="2">
        <v>44</v>
      </c>
      <c r="P468" s="3">
        <f t="shared" si="36"/>
        <v>0.88</v>
      </c>
      <c r="Q468" s="2">
        <v>6</v>
      </c>
      <c r="R468" s="2" t="s">
        <v>89</v>
      </c>
      <c r="S468" s="2">
        <v>0</v>
      </c>
    </row>
    <row r="469" spans="1:19" ht="12.75">
      <c r="A469" s="14" t="s">
        <v>495</v>
      </c>
      <c r="B469" s="19" t="s">
        <v>307</v>
      </c>
      <c r="C469" s="15">
        <v>0</v>
      </c>
      <c r="D469" s="15">
        <v>0</v>
      </c>
      <c r="E469" s="15">
        <f t="shared" si="37"/>
        <v>0</v>
      </c>
      <c r="F469" s="15">
        <v>14</v>
      </c>
      <c r="G469" s="15"/>
      <c r="H469" s="15"/>
      <c r="K469" t="s">
        <v>486</v>
      </c>
      <c r="L469" s="1" t="s">
        <v>164</v>
      </c>
      <c r="M469" s="2">
        <v>19</v>
      </c>
      <c r="N469" s="2">
        <v>661</v>
      </c>
      <c r="O469" s="2">
        <v>546</v>
      </c>
      <c r="P469" s="3">
        <f t="shared" si="36"/>
        <v>0.8260211800302572</v>
      </c>
      <c r="Q469" s="2">
        <v>6.05</v>
      </c>
      <c r="R469" s="2" t="s">
        <v>165</v>
      </c>
      <c r="S469" s="2">
        <v>1</v>
      </c>
    </row>
    <row r="470" spans="1:19" ht="12.75">
      <c r="A470" s="14" t="s">
        <v>485</v>
      </c>
      <c r="B470" s="19" t="s">
        <v>357</v>
      </c>
      <c r="C470" s="15">
        <v>1</v>
      </c>
      <c r="D470" s="15">
        <v>2</v>
      </c>
      <c r="E470" s="15">
        <f t="shared" si="37"/>
        <v>3</v>
      </c>
      <c r="F470" s="15">
        <v>2</v>
      </c>
      <c r="G470" s="15"/>
      <c r="K470" t="s">
        <v>490</v>
      </c>
      <c r="L470" s="1" t="s">
        <v>175</v>
      </c>
      <c r="M470" s="2">
        <v>1</v>
      </c>
      <c r="N470" s="2">
        <v>14</v>
      </c>
      <c r="O470" s="2">
        <v>13</v>
      </c>
      <c r="P470" s="3">
        <f t="shared" si="36"/>
        <v>0.9285714285714286</v>
      </c>
      <c r="Q470" s="2">
        <v>1</v>
      </c>
      <c r="R470" s="2" t="s">
        <v>189</v>
      </c>
      <c r="S470" s="2">
        <v>0</v>
      </c>
    </row>
    <row r="471" spans="1:19" ht="12.75">
      <c r="A471" s="14" t="s">
        <v>497</v>
      </c>
      <c r="B471" s="19" t="s">
        <v>423</v>
      </c>
      <c r="C471" s="15">
        <v>2</v>
      </c>
      <c r="D471" s="15">
        <v>2</v>
      </c>
      <c r="E471" s="15">
        <f t="shared" si="37"/>
        <v>4</v>
      </c>
      <c r="F471" s="15">
        <v>32</v>
      </c>
      <c r="G471" s="15"/>
      <c r="K471" t="s">
        <v>489</v>
      </c>
      <c r="L471" s="1" t="s">
        <v>198</v>
      </c>
      <c r="M471" s="2">
        <v>2</v>
      </c>
      <c r="N471" s="2">
        <v>0</v>
      </c>
      <c r="O471" s="2">
        <v>0</v>
      </c>
      <c r="P471" s="3">
        <v>0</v>
      </c>
      <c r="Q471" s="2">
        <v>0</v>
      </c>
      <c r="R471" s="2" t="s">
        <v>33</v>
      </c>
      <c r="S471" s="2">
        <v>2</v>
      </c>
    </row>
    <row r="472" spans="1:19" ht="12.75">
      <c r="A472" s="14" t="s">
        <v>488</v>
      </c>
      <c r="B472" s="22" t="s">
        <v>331</v>
      </c>
      <c r="C472" s="15">
        <v>0</v>
      </c>
      <c r="D472" s="15">
        <v>0</v>
      </c>
      <c r="E472" s="15">
        <f t="shared" si="37"/>
        <v>0</v>
      </c>
      <c r="F472" s="15">
        <v>2</v>
      </c>
      <c r="G472" s="15"/>
      <c r="K472" t="s">
        <v>491</v>
      </c>
      <c r="L472" s="1" t="s">
        <v>53</v>
      </c>
      <c r="M472" s="2">
        <v>3</v>
      </c>
      <c r="N472" s="2">
        <v>56</v>
      </c>
      <c r="O472" s="2">
        <v>43</v>
      </c>
      <c r="P472" s="3">
        <f aca="true" t="shared" si="38" ref="P472:P483">SUM(O472/N472)</f>
        <v>0.7678571428571429</v>
      </c>
      <c r="Q472" s="2">
        <v>4.3</v>
      </c>
      <c r="R472" s="2" t="s">
        <v>63</v>
      </c>
      <c r="S472" s="2">
        <v>0</v>
      </c>
    </row>
    <row r="473" spans="1:19" ht="12.75">
      <c r="A473" s="14" t="s">
        <v>496</v>
      </c>
      <c r="B473" s="22" t="s">
        <v>403</v>
      </c>
      <c r="C473" s="15">
        <v>13</v>
      </c>
      <c r="D473" s="15">
        <v>6</v>
      </c>
      <c r="E473" s="15">
        <f t="shared" si="37"/>
        <v>19</v>
      </c>
      <c r="F473" s="15">
        <v>16</v>
      </c>
      <c r="G473" s="15"/>
      <c r="K473" t="s">
        <v>488</v>
      </c>
      <c r="L473" s="1" t="s">
        <v>108</v>
      </c>
      <c r="M473" s="2">
        <v>3</v>
      </c>
      <c r="N473" s="2">
        <v>55</v>
      </c>
      <c r="O473" s="2">
        <v>40</v>
      </c>
      <c r="P473" s="3">
        <f t="shared" si="38"/>
        <v>0.7272727272727273</v>
      </c>
      <c r="Q473" s="2">
        <v>5</v>
      </c>
      <c r="R473" s="2" t="s">
        <v>63</v>
      </c>
      <c r="S473" s="2">
        <v>0</v>
      </c>
    </row>
    <row r="474" spans="1:19" ht="12.75">
      <c r="A474" s="14" t="s">
        <v>496</v>
      </c>
      <c r="B474" s="22" t="s">
        <v>404</v>
      </c>
      <c r="C474" s="15">
        <v>2</v>
      </c>
      <c r="D474" s="15">
        <v>6</v>
      </c>
      <c r="E474" s="15">
        <f t="shared" si="37"/>
        <v>8</v>
      </c>
      <c r="F474" s="15">
        <v>24</v>
      </c>
      <c r="G474" s="15"/>
      <c r="K474" t="s">
        <v>484</v>
      </c>
      <c r="L474" s="1" t="s">
        <v>34</v>
      </c>
      <c r="M474" s="2">
        <v>18</v>
      </c>
      <c r="N474" s="2">
        <v>254</v>
      </c>
      <c r="O474" s="2">
        <v>236</v>
      </c>
      <c r="P474" s="3">
        <f t="shared" si="38"/>
        <v>0.9291338582677166</v>
      </c>
      <c r="Q474" s="2">
        <v>1.55</v>
      </c>
      <c r="R474" s="2" t="s">
        <v>35</v>
      </c>
      <c r="S474" s="2">
        <v>6</v>
      </c>
    </row>
    <row r="475" spans="1:19" ht="12.75">
      <c r="A475" s="14" t="s">
        <v>485</v>
      </c>
      <c r="B475" s="22" t="s">
        <v>358</v>
      </c>
      <c r="C475" s="15">
        <v>6</v>
      </c>
      <c r="D475" s="15">
        <v>6</v>
      </c>
      <c r="E475" s="15">
        <f t="shared" si="37"/>
        <v>12</v>
      </c>
      <c r="F475" s="15">
        <v>22</v>
      </c>
      <c r="G475" s="15"/>
      <c r="K475" t="s">
        <v>490</v>
      </c>
      <c r="L475" s="1" t="s">
        <v>190</v>
      </c>
      <c r="M475" s="2">
        <v>19</v>
      </c>
      <c r="N475" s="2">
        <v>419</v>
      </c>
      <c r="O475" s="2">
        <v>391</v>
      </c>
      <c r="P475" s="3">
        <f t="shared" si="38"/>
        <v>0.9331742243436754</v>
      </c>
      <c r="Q475" s="2">
        <v>1.47</v>
      </c>
      <c r="R475" s="2" t="s">
        <v>172</v>
      </c>
      <c r="S475" s="2">
        <v>9</v>
      </c>
    </row>
    <row r="476" spans="1:19" ht="12.75">
      <c r="A476" s="14" t="s">
        <v>496</v>
      </c>
      <c r="B476" s="19" t="s">
        <v>405</v>
      </c>
      <c r="C476" s="15">
        <v>19</v>
      </c>
      <c r="D476" s="15">
        <v>5</v>
      </c>
      <c r="E476" s="15">
        <f t="shared" si="37"/>
        <v>24</v>
      </c>
      <c r="F476" s="15">
        <v>8</v>
      </c>
      <c r="G476" s="15"/>
      <c r="K476" t="s">
        <v>487</v>
      </c>
      <c r="L476" s="1" t="s">
        <v>79</v>
      </c>
      <c r="M476" s="2">
        <v>1</v>
      </c>
      <c r="N476" s="2">
        <v>40</v>
      </c>
      <c r="O476" s="2">
        <v>27</v>
      </c>
      <c r="P476" s="3">
        <f t="shared" si="38"/>
        <v>0.675</v>
      </c>
      <c r="Q476" s="2">
        <f>SUM(N476-O476)/(M476)</f>
        <v>13</v>
      </c>
      <c r="R476" s="2" t="s">
        <v>89</v>
      </c>
      <c r="S476" s="2">
        <v>0</v>
      </c>
    </row>
    <row r="477" spans="1:19" ht="12.75">
      <c r="A477" s="14" t="s">
        <v>488</v>
      </c>
      <c r="B477" s="19" t="s">
        <v>332</v>
      </c>
      <c r="C477" s="15">
        <v>0</v>
      </c>
      <c r="D477" s="15">
        <v>1</v>
      </c>
      <c r="E477" s="15">
        <f t="shared" si="37"/>
        <v>1</v>
      </c>
      <c r="F477" s="15">
        <v>2</v>
      </c>
      <c r="G477" s="15"/>
      <c r="K477" t="s">
        <v>487</v>
      </c>
      <c r="L477" s="1" t="s">
        <v>83</v>
      </c>
      <c r="M477" s="2">
        <v>6</v>
      </c>
      <c r="N477" s="2">
        <v>179</v>
      </c>
      <c r="O477" s="2">
        <v>125</v>
      </c>
      <c r="P477" s="3">
        <f t="shared" si="38"/>
        <v>0.6983240223463687</v>
      </c>
      <c r="Q477" s="2">
        <f>SUM(N477-O477)/(M477)</f>
        <v>9</v>
      </c>
      <c r="R477" s="2" t="s">
        <v>90</v>
      </c>
      <c r="S477" s="2">
        <v>0</v>
      </c>
    </row>
    <row r="478" spans="1:19" ht="12.75">
      <c r="A478" s="14" t="s">
        <v>488</v>
      </c>
      <c r="B478" s="19" t="s">
        <v>333</v>
      </c>
      <c r="C478" s="15">
        <v>31</v>
      </c>
      <c r="D478" s="15">
        <v>7</v>
      </c>
      <c r="E478" s="15">
        <f t="shared" si="37"/>
        <v>38</v>
      </c>
      <c r="F478" s="15">
        <v>13</v>
      </c>
      <c r="G478" s="15" t="s">
        <v>249</v>
      </c>
      <c r="K478" t="s">
        <v>488</v>
      </c>
      <c r="L478" s="1" t="s">
        <v>111</v>
      </c>
      <c r="M478" s="2">
        <v>3</v>
      </c>
      <c r="N478" s="2">
        <v>25</v>
      </c>
      <c r="O478" s="2">
        <v>18</v>
      </c>
      <c r="P478" s="3">
        <f t="shared" si="38"/>
        <v>0.72</v>
      </c>
      <c r="Q478" s="2">
        <v>3.5</v>
      </c>
      <c r="R478" s="2" t="s">
        <v>89</v>
      </c>
      <c r="S478" s="2">
        <v>2</v>
      </c>
    </row>
    <row r="479" spans="1:19" ht="12.75">
      <c r="A479" s="14" t="s">
        <v>496</v>
      </c>
      <c r="B479" s="19" t="s">
        <v>406</v>
      </c>
      <c r="C479" s="15">
        <v>1</v>
      </c>
      <c r="D479" s="15">
        <v>1</v>
      </c>
      <c r="E479" s="15">
        <f t="shared" si="37"/>
        <v>2</v>
      </c>
      <c r="F479" s="15">
        <v>12</v>
      </c>
      <c r="G479" s="15"/>
      <c r="K479" t="s">
        <v>488</v>
      </c>
      <c r="L479" s="1" t="s">
        <v>113</v>
      </c>
      <c r="M479" s="2">
        <v>14</v>
      </c>
      <c r="N479" s="2">
        <v>351</v>
      </c>
      <c r="O479" s="2">
        <v>294</v>
      </c>
      <c r="P479" s="3">
        <f t="shared" si="38"/>
        <v>0.8376068376068376</v>
      </c>
      <c r="Q479" s="2">
        <v>4.07</v>
      </c>
      <c r="R479" s="2" t="s">
        <v>116</v>
      </c>
      <c r="S479" s="2">
        <v>3</v>
      </c>
    </row>
    <row r="480" spans="1:19" ht="12.75">
      <c r="A480" s="14" t="s">
        <v>485</v>
      </c>
      <c r="B480" s="19" t="s">
        <v>359</v>
      </c>
      <c r="C480" s="15">
        <v>22</v>
      </c>
      <c r="D480" s="15">
        <v>6</v>
      </c>
      <c r="E480" s="15">
        <f t="shared" si="37"/>
        <v>28</v>
      </c>
      <c r="F480" s="15">
        <v>42</v>
      </c>
      <c r="G480" s="15"/>
      <c r="K480" t="s">
        <v>489</v>
      </c>
      <c r="L480" s="1" t="s">
        <v>209</v>
      </c>
      <c r="M480" s="2">
        <v>18</v>
      </c>
      <c r="N480" s="2">
        <v>72</v>
      </c>
      <c r="O480" s="2">
        <v>70</v>
      </c>
      <c r="P480" s="3">
        <f t="shared" si="38"/>
        <v>0.9722222222222222</v>
      </c>
      <c r="Q480" s="2">
        <v>0.11</v>
      </c>
      <c r="R480" s="2" t="s">
        <v>210</v>
      </c>
      <c r="S480" s="2">
        <v>16</v>
      </c>
    </row>
    <row r="481" spans="1:19" ht="12.75">
      <c r="A481" s="14" t="s">
        <v>486</v>
      </c>
      <c r="B481" s="19" t="s">
        <v>384</v>
      </c>
      <c r="C481" s="15">
        <v>1</v>
      </c>
      <c r="D481" s="15">
        <v>2</v>
      </c>
      <c r="E481" s="15">
        <f t="shared" si="37"/>
        <v>3</v>
      </c>
      <c r="F481" s="15">
        <v>4</v>
      </c>
      <c r="G481" s="15"/>
      <c r="K481" t="s">
        <v>491</v>
      </c>
      <c r="L481" s="1" t="s">
        <v>64</v>
      </c>
      <c r="M481" s="2">
        <v>15</v>
      </c>
      <c r="N481" s="2">
        <v>278</v>
      </c>
      <c r="O481" s="2">
        <v>236</v>
      </c>
      <c r="P481" s="3">
        <f t="shared" si="38"/>
        <v>0.8489208633093526</v>
      </c>
      <c r="Q481" s="2">
        <v>2.8</v>
      </c>
      <c r="R481" s="2" t="s">
        <v>65</v>
      </c>
      <c r="S481" s="2">
        <v>4</v>
      </c>
    </row>
    <row r="482" spans="1:19" ht="12.75">
      <c r="A482" s="14" t="s">
        <v>484</v>
      </c>
      <c r="B482" s="19" t="s">
        <v>255</v>
      </c>
      <c r="C482" s="15">
        <v>1</v>
      </c>
      <c r="D482" s="15">
        <v>5</v>
      </c>
      <c r="E482" s="15">
        <f>SUM(C482+D482)</f>
        <v>6</v>
      </c>
      <c r="F482" s="15">
        <v>12</v>
      </c>
      <c r="G482" s="15"/>
      <c r="K482" t="s">
        <v>487</v>
      </c>
      <c r="L482" s="1" t="s">
        <v>85</v>
      </c>
      <c r="M482" s="2">
        <v>1</v>
      </c>
      <c r="N482" s="2">
        <v>31</v>
      </c>
      <c r="O482" s="2">
        <v>19</v>
      </c>
      <c r="P482" s="3">
        <f t="shared" si="38"/>
        <v>0.6129032258064516</v>
      </c>
      <c r="Q482" s="2">
        <f>SUM(N482-O482)/(M482)</f>
        <v>12</v>
      </c>
      <c r="R482" s="2" t="s">
        <v>89</v>
      </c>
      <c r="S482" s="2">
        <v>0</v>
      </c>
    </row>
    <row r="483" spans="2:19" ht="12.75">
      <c r="B483" s="19"/>
      <c r="C483" s="15"/>
      <c r="D483" s="15"/>
      <c r="E483" s="15"/>
      <c r="F483" s="15"/>
      <c r="G483" s="15"/>
      <c r="K483" t="s">
        <v>485</v>
      </c>
      <c r="L483" s="7" t="s">
        <v>141</v>
      </c>
      <c r="M483" s="2" t="s">
        <v>142</v>
      </c>
      <c r="N483" s="2">
        <v>376</v>
      </c>
      <c r="O483" s="2">
        <v>334</v>
      </c>
      <c r="P483" s="3">
        <f t="shared" si="38"/>
        <v>0.8882978723404256</v>
      </c>
      <c r="Q483" s="2">
        <v>2.33</v>
      </c>
      <c r="R483" s="2" t="s">
        <v>122</v>
      </c>
      <c r="S483" s="2">
        <v>3</v>
      </c>
    </row>
    <row r="484" spans="2:17" ht="12.75">
      <c r="B484" s="6" t="s">
        <v>483</v>
      </c>
      <c r="K484" s="19"/>
      <c r="L484" s="14"/>
      <c r="P484" s="19"/>
      <c r="Q484" s="14"/>
    </row>
    <row r="485" spans="2:9" ht="12">
      <c r="B485" s="10" t="s">
        <v>493</v>
      </c>
      <c r="C485" s="10" t="s">
        <v>27</v>
      </c>
      <c r="D485" s="10" t="s">
        <v>28</v>
      </c>
      <c r="E485" s="10" t="s">
        <v>29</v>
      </c>
      <c r="F485" s="10" t="s">
        <v>30</v>
      </c>
      <c r="G485" s="10" t="s">
        <v>31</v>
      </c>
      <c r="H485" s="10" t="s">
        <v>1</v>
      </c>
      <c r="I485" s="10" t="s">
        <v>256</v>
      </c>
    </row>
    <row r="486" spans="1:9" ht="12">
      <c r="A486" s="14" t="s">
        <v>495</v>
      </c>
      <c r="B486" s="22" t="s">
        <v>308</v>
      </c>
      <c r="C486" s="15">
        <v>13</v>
      </c>
      <c r="D486" s="15">
        <v>371</v>
      </c>
      <c r="E486" s="15">
        <v>312</v>
      </c>
      <c r="F486" s="23">
        <v>0.841</v>
      </c>
      <c r="G486" s="15">
        <v>4.54</v>
      </c>
      <c r="H486" s="24" t="s">
        <v>309</v>
      </c>
      <c r="I486" s="15" t="s">
        <v>258</v>
      </c>
    </row>
    <row r="487" spans="1:9" ht="12">
      <c r="A487" s="14" t="s">
        <v>484</v>
      </c>
      <c r="B487" s="19" t="s">
        <v>259</v>
      </c>
      <c r="C487" s="15">
        <v>11</v>
      </c>
      <c r="D487" s="15">
        <v>332</v>
      </c>
      <c r="E487" s="15">
        <v>285</v>
      </c>
      <c r="F487" s="23">
        <v>0.8584</v>
      </c>
      <c r="G487" s="26">
        <v>4.27</v>
      </c>
      <c r="H487" s="15" t="s">
        <v>260</v>
      </c>
      <c r="I487" s="27" t="s">
        <v>258</v>
      </c>
    </row>
    <row r="488" spans="1:9" ht="12">
      <c r="A488" s="14" t="s">
        <v>488</v>
      </c>
      <c r="B488" s="19" t="s">
        <v>316</v>
      </c>
      <c r="C488" s="15">
        <v>14</v>
      </c>
      <c r="D488" s="15">
        <v>303</v>
      </c>
      <c r="E488" s="15">
        <v>250</v>
      </c>
      <c r="F488" s="23">
        <v>0.825</v>
      </c>
      <c r="G488" s="26">
        <v>3.79</v>
      </c>
      <c r="H488" s="15" t="s">
        <v>336</v>
      </c>
      <c r="I488" s="25" t="s">
        <v>337</v>
      </c>
    </row>
    <row r="489" spans="1:9" ht="12">
      <c r="A489" s="14" t="s">
        <v>488</v>
      </c>
      <c r="B489" s="22" t="s">
        <v>317</v>
      </c>
      <c r="C489" s="15">
        <v>1</v>
      </c>
      <c r="D489" s="15">
        <v>37</v>
      </c>
      <c r="E489" s="15">
        <v>28</v>
      </c>
      <c r="F489" s="23">
        <v>0.8</v>
      </c>
      <c r="G489" s="15">
        <v>9</v>
      </c>
      <c r="H489" s="24" t="s">
        <v>335</v>
      </c>
      <c r="I489" s="27" t="s">
        <v>312</v>
      </c>
    </row>
    <row r="490" spans="1:9" ht="12">
      <c r="A490" s="14" t="s">
        <v>494</v>
      </c>
      <c r="B490" s="19" t="s">
        <v>280</v>
      </c>
      <c r="C490" s="15">
        <v>10</v>
      </c>
      <c r="D490" s="15">
        <v>189</v>
      </c>
      <c r="E490" s="15">
        <v>173</v>
      </c>
      <c r="F490" s="23">
        <v>0.9153</v>
      </c>
      <c r="G490" s="26">
        <v>1.6</v>
      </c>
      <c r="H490" s="15" t="s">
        <v>281</v>
      </c>
      <c r="I490" s="15" t="s">
        <v>282</v>
      </c>
    </row>
    <row r="491" spans="1:9" ht="12">
      <c r="A491" s="14" t="s">
        <v>495</v>
      </c>
      <c r="B491" s="19" t="s">
        <v>310</v>
      </c>
      <c r="C491" s="15">
        <v>9</v>
      </c>
      <c r="D491" s="15">
        <v>245</v>
      </c>
      <c r="E491" s="15">
        <v>215</v>
      </c>
      <c r="F491" s="23">
        <v>0.8776</v>
      </c>
      <c r="G491" s="26">
        <v>3.33</v>
      </c>
      <c r="H491" s="15" t="s">
        <v>311</v>
      </c>
      <c r="I491" s="25" t="s">
        <v>312</v>
      </c>
    </row>
    <row r="492" spans="1:9" ht="12">
      <c r="A492" s="14" t="s">
        <v>497</v>
      </c>
      <c r="B492" s="19" t="s">
        <v>439</v>
      </c>
      <c r="C492" s="15">
        <v>6</v>
      </c>
      <c r="D492" s="15">
        <v>165</v>
      </c>
      <c r="E492" s="15">
        <v>137</v>
      </c>
      <c r="F492" s="23">
        <v>0.8303</v>
      </c>
      <c r="G492" s="26">
        <v>4.67</v>
      </c>
      <c r="H492" s="15" t="s">
        <v>440</v>
      </c>
      <c r="I492" s="25" t="s">
        <v>340</v>
      </c>
    </row>
    <row r="493" spans="1:9" ht="12">
      <c r="A493" s="14" t="s">
        <v>486</v>
      </c>
      <c r="B493" s="22" t="s">
        <v>380</v>
      </c>
      <c r="C493" s="15">
        <v>20</v>
      </c>
      <c r="D493" s="15">
        <v>624</v>
      </c>
      <c r="E493" s="15">
        <v>496</v>
      </c>
      <c r="F493" s="23">
        <v>0.7949</v>
      </c>
      <c r="G493" s="15">
        <v>6.4</v>
      </c>
      <c r="H493" s="24" t="s">
        <v>385</v>
      </c>
      <c r="I493" s="27" t="s">
        <v>312</v>
      </c>
    </row>
    <row r="494" spans="1:9" ht="12">
      <c r="A494" s="14" t="s">
        <v>497</v>
      </c>
      <c r="B494" s="22" t="s">
        <v>437</v>
      </c>
      <c r="C494" s="15">
        <v>14</v>
      </c>
      <c r="D494" s="15">
        <v>542</v>
      </c>
      <c r="E494" s="15">
        <v>463</v>
      </c>
      <c r="F494" s="23">
        <v>0.8542</v>
      </c>
      <c r="G494" s="15">
        <v>5.64</v>
      </c>
      <c r="H494" s="24" t="s">
        <v>438</v>
      </c>
      <c r="I494" s="27" t="s">
        <v>258</v>
      </c>
    </row>
    <row r="495" spans="1:9" ht="12">
      <c r="A495" s="14" t="s">
        <v>488</v>
      </c>
      <c r="B495" s="19" t="s">
        <v>338</v>
      </c>
      <c r="C495" s="15">
        <v>5</v>
      </c>
      <c r="D495" s="15">
        <v>126</v>
      </c>
      <c r="E495" s="15">
        <v>109</v>
      </c>
      <c r="F495" s="23">
        <v>0.8651</v>
      </c>
      <c r="G495" s="15">
        <v>3.4</v>
      </c>
      <c r="H495" s="15" t="s">
        <v>339</v>
      </c>
      <c r="I495" s="15" t="s">
        <v>340</v>
      </c>
    </row>
    <row r="496" spans="1:9" ht="12">
      <c r="A496" s="14" t="s">
        <v>494</v>
      </c>
      <c r="B496" s="19" t="s">
        <v>283</v>
      </c>
      <c r="C496" s="15">
        <v>10</v>
      </c>
      <c r="D496" s="15">
        <v>193</v>
      </c>
      <c r="E496" s="15">
        <v>171</v>
      </c>
      <c r="F496" s="23">
        <v>0.886</v>
      </c>
      <c r="G496" s="15">
        <v>2.2</v>
      </c>
      <c r="H496" s="15" t="s">
        <v>284</v>
      </c>
      <c r="I496" s="25" t="s">
        <v>285</v>
      </c>
    </row>
    <row r="497" spans="1:9" ht="12">
      <c r="A497" s="14" t="s">
        <v>485</v>
      </c>
      <c r="B497" s="19" t="s">
        <v>353</v>
      </c>
      <c r="C497" s="15">
        <v>5</v>
      </c>
      <c r="D497" s="15">
        <v>129</v>
      </c>
      <c r="E497" s="15">
        <v>114</v>
      </c>
      <c r="F497" s="23">
        <v>0.8837</v>
      </c>
      <c r="G497" s="15">
        <v>3</v>
      </c>
      <c r="H497" s="15" t="s">
        <v>362</v>
      </c>
      <c r="I497" s="15" t="s">
        <v>340</v>
      </c>
    </row>
    <row r="498" spans="1:9" ht="12">
      <c r="A498" s="14" t="s">
        <v>496</v>
      </c>
      <c r="B498" s="22" t="s">
        <v>402</v>
      </c>
      <c r="C498" s="15">
        <v>13</v>
      </c>
      <c r="D498" s="15">
        <v>244</v>
      </c>
      <c r="E498" s="15">
        <v>220</v>
      </c>
      <c r="F498" s="23">
        <v>0.9016</v>
      </c>
      <c r="G498" s="15">
        <v>1.85</v>
      </c>
      <c r="H498" s="24" t="s">
        <v>407</v>
      </c>
      <c r="I498" s="27" t="s">
        <v>258</v>
      </c>
    </row>
    <row r="499" spans="1:9" ht="12">
      <c r="A499" s="14" t="s">
        <v>486</v>
      </c>
      <c r="B499" s="19" t="s">
        <v>386</v>
      </c>
      <c r="C499" s="15">
        <v>3</v>
      </c>
      <c r="D499" s="15">
        <v>27</v>
      </c>
      <c r="E499" s="15">
        <v>21</v>
      </c>
      <c r="F499" s="23">
        <v>0.7778</v>
      </c>
      <c r="G499" s="26">
        <v>2</v>
      </c>
      <c r="H499" s="15" t="s">
        <v>387</v>
      </c>
      <c r="I499" s="25" t="s">
        <v>312</v>
      </c>
    </row>
    <row r="500" spans="1:9" ht="12">
      <c r="A500" s="14" t="s">
        <v>492</v>
      </c>
      <c r="B500" s="19" t="s">
        <v>465</v>
      </c>
      <c r="C500" s="15">
        <v>1</v>
      </c>
      <c r="D500" s="15">
        <v>6</v>
      </c>
      <c r="E500" s="15">
        <v>5</v>
      </c>
      <c r="F500" s="23">
        <v>0.8333</v>
      </c>
      <c r="G500" s="26">
        <v>1</v>
      </c>
      <c r="H500" s="15" t="s">
        <v>466</v>
      </c>
      <c r="I500" s="25" t="s">
        <v>467</v>
      </c>
    </row>
    <row r="501" spans="1:9" ht="12">
      <c r="A501" s="14" t="s">
        <v>484</v>
      </c>
      <c r="B501" s="22" t="s">
        <v>254</v>
      </c>
      <c r="C501" s="15">
        <v>8</v>
      </c>
      <c r="D501" s="15">
        <v>250</v>
      </c>
      <c r="E501" s="15">
        <v>212</v>
      </c>
      <c r="F501" s="23">
        <v>0.848</v>
      </c>
      <c r="G501" s="15">
        <v>4.75</v>
      </c>
      <c r="H501" s="24" t="s">
        <v>257</v>
      </c>
      <c r="I501" s="25" t="s">
        <v>258</v>
      </c>
    </row>
    <row r="502" spans="1:9" ht="12">
      <c r="A502" s="14" t="s">
        <v>496</v>
      </c>
      <c r="B502" s="19" t="s">
        <v>408</v>
      </c>
      <c r="C502" s="15">
        <v>9</v>
      </c>
      <c r="D502" s="15">
        <v>122</v>
      </c>
      <c r="E502" s="15">
        <v>113</v>
      </c>
      <c r="F502" s="23">
        <v>0.9262</v>
      </c>
      <c r="G502" s="26">
        <v>1</v>
      </c>
      <c r="H502" s="15" t="s">
        <v>409</v>
      </c>
      <c r="I502" s="25" t="s">
        <v>410</v>
      </c>
    </row>
    <row r="503" spans="1:9" ht="12">
      <c r="A503" s="14" t="s">
        <v>485</v>
      </c>
      <c r="B503" s="19" t="s">
        <v>360</v>
      </c>
      <c r="C503" s="15">
        <v>14</v>
      </c>
      <c r="D503" s="15">
        <v>441</v>
      </c>
      <c r="E503" s="15">
        <v>372</v>
      </c>
      <c r="F503" s="23">
        <v>0.8435</v>
      </c>
      <c r="G503" s="26">
        <v>4.93</v>
      </c>
      <c r="H503" s="15" t="s">
        <v>361</v>
      </c>
      <c r="I503" s="25" t="s">
        <v>258</v>
      </c>
    </row>
    <row r="504" spans="1:9" ht="12">
      <c r="A504" s="14" t="s">
        <v>492</v>
      </c>
      <c r="B504" s="22" t="s">
        <v>463</v>
      </c>
      <c r="C504" s="15">
        <v>19</v>
      </c>
      <c r="D504" s="15">
        <v>392</v>
      </c>
      <c r="E504" s="15">
        <v>339</v>
      </c>
      <c r="F504" s="23">
        <v>0.8776</v>
      </c>
      <c r="G504" s="15">
        <v>2.79</v>
      </c>
      <c r="H504" s="24" t="s">
        <v>464</v>
      </c>
      <c r="I504" s="27" t="s">
        <v>282</v>
      </c>
    </row>
    <row r="505" spans="2:9" ht="12">
      <c r="B505" s="10"/>
      <c r="C505" s="10"/>
      <c r="D505" s="10"/>
      <c r="E505" s="10"/>
      <c r="F505" s="10"/>
      <c r="G505" s="10"/>
      <c r="H505" s="10"/>
      <c r="I505" s="10"/>
    </row>
  </sheetData>
  <sheetProtection/>
  <printOptions gridLines="1"/>
  <pageMargins left="0.47" right="0.5" top="0.72" bottom="0.75" header="0.5" footer="0.75"/>
  <pageSetup horizontalDpi="300" verticalDpi="300" orientation="landscape" paperSize="5" r:id="rId1"/>
  <headerFooter alignWithMargins="0">
    <oddHeader>&amp;CSDAHA VARSITY 2000 - 20001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6.140625" style="1" customWidth="1"/>
    <col min="2" max="5" width="11.421875" style="0" customWidth="1"/>
    <col min="6" max="6" width="10.57421875" style="1" customWidth="1"/>
  </cols>
  <sheetData/>
  <sheetProtection/>
  <printOptions/>
  <pageMargins left="1.25" right="0.5" top="1" bottom="1" header="0.5" footer="0.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6.140625" style="1" customWidth="1"/>
    <col min="2" max="5" width="11.421875" style="0" customWidth="1"/>
    <col min="6" max="6" width="10.57421875" style="1" customWidth="1"/>
  </cols>
  <sheetData/>
  <sheetProtection/>
  <printOptions/>
  <pageMargins left="1.25" right="0.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</dc:creator>
  <cp:keywords/>
  <dc:description/>
  <cp:lastModifiedBy>Maxine L Tronnes</cp:lastModifiedBy>
  <cp:lastPrinted>2008-07-04T14:31:40Z</cp:lastPrinted>
  <dcterms:created xsi:type="dcterms:W3CDTF">2005-08-23T19:27:14Z</dcterms:created>
  <dcterms:modified xsi:type="dcterms:W3CDTF">2008-07-19T22:41:17Z</dcterms:modified>
  <cp:category/>
  <cp:version/>
  <cp:contentType/>
  <cp:contentStatus/>
</cp:coreProperties>
</file>